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7" i="1"/>
  <c r="B76"/>
  <c r="B75"/>
  <c r="B16"/>
  <c r="B56" l="1"/>
  <c r="B38"/>
  <c r="B50"/>
  <c r="B53"/>
  <c r="B64"/>
  <c r="B74"/>
  <c r="B15"/>
</calcChain>
</file>

<file path=xl/sharedStrings.xml><?xml version="1.0" encoding="utf-8"?>
<sst xmlns="http://schemas.openxmlformats.org/spreadsheetml/2006/main" count="76" uniqueCount="74">
  <si>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</si>
  <si>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</si>
  <si>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</si>
  <si>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</si>
  <si>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</si>
  <si>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</si>
  <si>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</si>
  <si>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</si>
  <si>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</si>
  <si>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</si>
  <si>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</si>
  <si>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</si>
  <si>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</si>
  <si>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</si>
  <si>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</si>
  <si>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/ DAJE e Seguros</t>
  </si>
  <si>
    <t>Despesas bancárias/Sicob</t>
  </si>
  <si>
    <t>Bloqueio Judicial Sicoob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</si>
  <si>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</si>
  <si>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</si>
  <si>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</si>
  <si>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</si>
  <si>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</si>
  <si>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</si>
  <si>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</si>
  <si>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</si>
  <si>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</si>
  <si>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</si>
  <si>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</si>
  <si>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</si>
  <si>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</si>
  <si>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</si>
  <si>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</si>
  <si>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</si>
  <si>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</si>
  <si>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</si>
  <si>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</si>
  <si>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</si>
  <si>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</si>
  <si>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</si>
  <si>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</si>
  <si>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</si>
  <si>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</si>
  <si>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</si>
  <si>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</si>
  <si>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</si>
  <si>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</si>
  <si>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</si>
  <si>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</si>
  <si>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</si>
  <si>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</si>
  <si>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</si>
  <si>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Aquisição Urna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</si>
  <si>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</si>
  <si>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</si>
  <si>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</si>
  <si>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</si>
  <si>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</si>
  <si>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</si>
  <si>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</si>
  <si>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</si>
  <si>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</si>
  <si>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</si>
  <si>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</si>
  <si>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</si>
  <si>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</si>
  <si>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</si>
  <si>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NOVEMBRO</t>
    </r>
  </si>
  <si>
    <t>Saldo OUTUBRO 2019</t>
  </si>
  <si>
    <t>Receitas  de Novembro de 2019</t>
  </si>
  <si>
    <t>Total Receitas  Mês de Novembro de 2019</t>
  </si>
  <si>
    <t>Total (saldo anterior + receitas de Novembro)</t>
  </si>
  <si>
    <t>SALDO MÊS 11/2019</t>
  </si>
  <si>
    <t>Saldo do Mês 10/2019 + Saldo do Mês 11/2019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</si>
</sst>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0" fontId="2" fillId="0" borderId="2" xfId="0" applyFont="1" applyBorder="1"/>
    <xf numFmtId="0" fontId="7" fillId="0" borderId="2" xfId="0" applyFont="1" applyBorder="1"/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  <xf numFmtId="8" fontId="4" fillId="5" borderId="7" xfId="1" applyNumberFormat="1" applyFont="1" applyFill="1" applyBorder="1"/>
    <xf numFmtId="8" fontId="2" fillId="4" borderId="2" xfId="0" applyNumberFormat="1" applyFont="1" applyFill="1" applyBorder="1"/>
    <xf numFmtId="8" fontId="10" fillId="0" borderId="2" xfId="1" applyNumberFormat="1" applyFont="1" applyBorder="1"/>
    <xf numFmtId="8" fontId="5" fillId="0" borderId="2" xfId="0" applyNumberFormat="1" applyFont="1" applyBorder="1"/>
    <xf numFmtId="8" fontId="5" fillId="0" borderId="2" xfId="0" applyNumberFormat="1" applyFont="1" applyBorder="1" applyAlignment="1">
      <alignment horizontal="right"/>
    </xf>
    <xf numFmtId="8" fontId="5" fillId="0" borderId="2" xfId="1" applyNumberFormat="1" applyFont="1" applyBorder="1"/>
    <xf numFmtId="8" fontId="7" fillId="5" borderId="2" xfId="0" applyNumberFormat="1" applyFont="1" applyFill="1" applyBorder="1"/>
    <xf numFmtId="8" fontId="3" fillId="5" borderId="2" xfId="0" applyNumberFormat="1" applyFont="1" applyFill="1" applyBorder="1"/>
    <xf numFmtId="8" fontId="5" fillId="0" borderId="2" xfId="1" applyNumberFormat="1" applyFont="1" applyBorder="1" applyAlignment="1">
      <alignment horizontal="right"/>
    </xf>
    <xf numFmtId="8" fontId="4" fillId="8" borderId="6" xfId="1" applyNumberFormat="1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7"/>
  <sheetViews>
    <sheetView tabSelected="1" topLeftCell="A43" workbookViewId="0">
      <selection activeCell="F75" sqref="F75"/>
    </sheetView>
  </sheetViews>
  <sheetFormatPr defaultRowHeight="15"/>
  <cols>
    <col min="1" max="1" width="72.42578125" bestFit="1" customWidth="1"/>
    <col min="2" max="2" width="16.5703125" customWidth="1"/>
  </cols>
  <sheetData>
    <row r="2" spans="1:14" ht="15.75" thickBot="1">
      <c r="A2" s="47" t="s">
        <v>67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68</v>
      </c>
      <c r="B3" s="49">
        <v>34431.83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 t="s">
        <v>69</v>
      </c>
      <c r="B4" s="5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4" t="s">
        <v>0</v>
      </c>
      <c r="B5" s="51">
        <v>26066.67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1</v>
      </c>
      <c r="B6" s="52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2</v>
      </c>
      <c r="B7" s="53">
        <v>796.78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3</v>
      </c>
      <c r="B8" s="54">
        <v>5192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4</v>
      </c>
      <c r="B9" s="57">
        <v>0.02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1" customFormat="1">
      <c r="A10" s="5" t="s">
        <v>17</v>
      </c>
      <c r="B10" s="57">
        <v>1829.45</v>
      </c>
    </row>
    <row r="11" spans="1:14">
      <c r="A11" s="5" t="s">
        <v>5</v>
      </c>
      <c r="B11" s="54">
        <v>5503.33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6</v>
      </c>
      <c r="B12" s="54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 t="s">
        <v>7</v>
      </c>
      <c r="B13" s="54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6" t="s">
        <v>8</v>
      </c>
      <c r="B14" s="52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7" t="s">
        <v>70</v>
      </c>
      <c r="B15" s="55">
        <f>SUM(B5:B14)</f>
        <v>39388.25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8" t="s">
        <v>71</v>
      </c>
      <c r="B16" s="56">
        <f>B3+B15</f>
        <v>73820.08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9" t="s">
        <v>9</v>
      </c>
      <c r="B17" s="3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5" t="s">
        <v>10</v>
      </c>
      <c r="B18" s="26">
        <v>1413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5" t="s">
        <v>11</v>
      </c>
      <c r="B19" s="26">
        <v>229.14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12</v>
      </c>
      <c r="B20" s="26">
        <v>720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13</v>
      </c>
      <c r="B21" s="26">
        <v>610.44000000000005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14</v>
      </c>
      <c r="B22" s="26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5" t="s">
        <v>15</v>
      </c>
      <c r="B23" s="26">
        <v>141.46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5" t="s">
        <v>16</v>
      </c>
      <c r="B24" s="26">
        <v>558.6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17</v>
      </c>
      <c r="B25" s="26">
        <v>1581.35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18</v>
      </c>
      <c r="B26" s="26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19</v>
      </c>
      <c r="B27" s="26">
        <v>264.77999999999997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4" t="s">
        <v>20</v>
      </c>
      <c r="B28" s="26">
        <v>555.78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4" t="s">
        <v>21</v>
      </c>
      <c r="B29" s="26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22</v>
      </c>
      <c r="B30" s="26">
        <v>423.68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23</v>
      </c>
      <c r="B31" s="26">
        <v>437.9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24</v>
      </c>
      <c r="B32" s="26">
        <v>470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25</v>
      </c>
      <c r="B33" s="27">
        <v>50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26</v>
      </c>
      <c r="B34" s="26">
        <v>335.8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27</v>
      </c>
      <c r="B35" s="26">
        <v>208.84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5" t="s">
        <v>28</v>
      </c>
      <c r="B36" s="26"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5" t="s">
        <v>29</v>
      </c>
      <c r="B37" s="26">
        <v>429.44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0" t="s">
        <v>30</v>
      </c>
      <c r="B38" s="25">
        <f>SUM(B18:B37)</f>
        <v>8430.2099999999991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1" t="s">
        <v>31</v>
      </c>
      <c r="B39" s="3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4" t="s">
        <v>32</v>
      </c>
      <c r="B40" s="10">
        <v>2095.42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33</v>
      </c>
      <c r="B41" s="10">
        <v>3672.47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34</v>
      </c>
      <c r="B42" s="10">
        <v>143.94999999999999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35</v>
      </c>
      <c r="B43" s="10">
        <v>5738.81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36</v>
      </c>
      <c r="B44" s="10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37</v>
      </c>
      <c r="B45" s="24">
        <v>1979.84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38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39</v>
      </c>
      <c r="B47" s="10"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5" t="s">
        <v>40</v>
      </c>
      <c r="B48" s="10"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5" t="s">
        <v>41</v>
      </c>
      <c r="B49" s="10">
        <v>154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0" t="s">
        <v>42</v>
      </c>
      <c r="B50" s="23">
        <f>SUM(B40:B49)</f>
        <v>13784.49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1" t="s">
        <v>43</v>
      </c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5" t="s">
        <v>44</v>
      </c>
      <c r="B52" s="10">
        <v>7236.83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0" t="s">
        <v>45</v>
      </c>
      <c r="B53" s="23">
        <f>SUM(B52)</f>
        <v>7236.83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3" t="s">
        <v>46</v>
      </c>
      <c r="B54" s="2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5" t="s">
        <v>47</v>
      </c>
      <c r="B55" s="26">
        <v>69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9" t="s">
        <v>48</v>
      </c>
      <c r="B56" s="33">
        <f>SUM(B55)</f>
        <v>69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3" t="s">
        <v>49</v>
      </c>
      <c r="B57" s="2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50</v>
      </c>
      <c r="B58" s="6">
        <v>149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51</v>
      </c>
      <c r="B59" s="6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52</v>
      </c>
      <c r="B60" s="6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53</v>
      </c>
      <c r="B61" s="6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54</v>
      </c>
      <c r="B62" s="2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5" t="s">
        <v>55</v>
      </c>
      <c r="B63" s="26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0" t="s">
        <v>56</v>
      </c>
      <c r="B64" s="25">
        <f>SUM(B58:B63)</f>
        <v>149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3" t="s">
        <v>57</v>
      </c>
      <c r="B65" s="2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5" t="s">
        <v>58</v>
      </c>
      <c r="B66" s="26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8" t="s">
        <v>59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8" t="s">
        <v>60</v>
      </c>
      <c r="B68" s="26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8" t="s">
        <v>61</v>
      </c>
      <c r="B69" s="30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8" t="s">
        <v>57</v>
      </c>
      <c r="B70" s="26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5" t="s">
        <v>62</v>
      </c>
      <c r="B71" s="26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5" t="s">
        <v>63</v>
      </c>
      <c r="B72" s="26">
        <v>753.71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5" t="s">
        <v>64</v>
      </c>
      <c r="B73" s="26"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20" t="s">
        <v>65</v>
      </c>
      <c r="B74" s="25">
        <f>SUM(B66:B73)</f>
        <v>753.71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>
      <c r="A75" s="12" t="s">
        <v>66</v>
      </c>
      <c r="B75" s="31">
        <f>B74+B64+B53+B50+B38+B56</f>
        <v>30423.239999999998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>
      <c r="A76" s="22" t="s">
        <v>72</v>
      </c>
      <c r="B76" s="58">
        <f>B75-B15</f>
        <v>-8965.010000000002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thickBot="1">
      <c r="A77" s="22" t="s">
        <v>73</v>
      </c>
      <c r="B77" s="32">
        <f>B3+B76</f>
        <v>25466.82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7"/>
      <c r="B78" s="2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36"/>
      <c r="B79" s="3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36"/>
      <c r="B80" s="3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21"/>
      <c r="B81" s="3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42"/>
      <c r="B82" s="4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44"/>
      <c r="B83" s="3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44"/>
      <c r="B84" s="3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44"/>
      <c r="B85" s="3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44"/>
      <c r="B86" s="3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42"/>
      <c r="B87" s="3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7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7"/>
      <c r="B89" s="3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38"/>
      <c r="B90" s="4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38"/>
      <c r="B91" s="4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38"/>
      <c r="B92" s="4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38"/>
      <c r="B93" s="4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38"/>
      <c r="B94" s="4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38"/>
      <c r="B95" s="4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38"/>
      <c r="B96" s="4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38"/>
      <c r="B97" s="4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38"/>
      <c r="B98" s="4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38"/>
      <c r="B99" s="4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38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38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38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38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38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45"/>
      <c r="B105" s="39"/>
      <c r="C105" s="4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45"/>
      <c r="B106" s="39"/>
      <c r="C106" s="4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46"/>
      <c r="B107" s="46"/>
      <c r="C107" s="4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2020-01-16T13:35:15Z</dcterms:created>
  <dcterms:modified xsi:type="dcterms:W3CDTF">2020-03-06T14:21:41Z</dcterms:modified>
</cp:coreProperties>
</file>