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B78" i="1"/>
  <c r="B79" s="1"/>
  <c r="B17"/>
  <c r="B66" l="1"/>
  <c r="B58"/>
  <c r="B55"/>
  <c r="B40"/>
  <c r="B76" s="1"/>
  <c r="B77" s="1"/>
  <c r="B52"/>
  <c r="B16"/>
</calcChain>
</file>

<file path=xl/sharedStrings.xml><?xml version="1.0" encoding="utf-8"?>
<sst xmlns="http://schemas.openxmlformats.org/spreadsheetml/2006/main" count="77" uniqueCount="75">
  <si>
    <t>Contribuição dos Associados (consultas e mensalidades)</t>
  </si>
  <si>
    <t>Filiações</t>
  </si>
  <si>
    <t>Repasse Unimed e Convênios</t>
  </si>
  <si>
    <t>Serviços Balcão</t>
  </si>
  <si>
    <t>Fundo de Investimento</t>
  </si>
  <si>
    <t>Bloqueio Judicial Sicoob</t>
  </si>
  <si>
    <t>Campanha 2019</t>
  </si>
  <si>
    <t>Diversos/Doação</t>
  </si>
  <si>
    <t>Aluguel Sala</t>
  </si>
  <si>
    <t>Outros (extorno bancário)</t>
  </si>
  <si>
    <t>Despesas Administrativas</t>
  </si>
  <si>
    <t>Aluguel</t>
  </si>
  <si>
    <t>Coelba Embasa</t>
  </si>
  <si>
    <t>Assessorias (jurídica, contábil , imprensa)</t>
  </si>
  <si>
    <t>Combustível/Transporte</t>
  </si>
  <si>
    <t>Correio e Cartório</t>
  </si>
  <si>
    <t>Impostos / DAJE e Seguros</t>
  </si>
  <si>
    <t>Despesas bancárias/Sicob</t>
  </si>
  <si>
    <t>Certificado / Furto de Caixa</t>
  </si>
  <si>
    <t>Despesas Processos</t>
  </si>
  <si>
    <t>Recarga de Cartucho/ Bateria Celular/Chip/Fonte</t>
  </si>
  <si>
    <t>Alimentação/Limpeza</t>
  </si>
  <si>
    <t>Placas Adesivos/Cartões/banners</t>
  </si>
  <si>
    <t>Telefone/Internete</t>
  </si>
  <si>
    <t>Manutenção MOTO CDL e Carro Presidência</t>
  </si>
  <si>
    <t>Manutenção CDL (Prédio)</t>
  </si>
  <si>
    <t>Manutenção de Computador/ Instalação programas</t>
  </si>
  <si>
    <t>Material de escritório e Despesas Administrativas</t>
  </si>
  <si>
    <t xml:space="preserve">Mensalidade SIAF </t>
  </si>
  <si>
    <t>Site CDL -  Manutenção e Hospedagem e publicidade</t>
  </si>
  <si>
    <t>Equipamento de Proteção Individual + Uniformes CDL</t>
  </si>
  <si>
    <t>TOTAL DESPESAS ADMINISTRATIVAS</t>
  </si>
  <si>
    <t>Despesas com Folha de Pagamento</t>
  </si>
  <si>
    <t>FGTS</t>
  </si>
  <si>
    <t xml:space="preserve">INSS </t>
  </si>
  <si>
    <t>DARF</t>
  </si>
  <si>
    <t>SALÁRIO</t>
  </si>
  <si>
    <t>Férias</t>
  </si>
  <si>
    <t xml:space="preserve">13º SALÁRIO </t>
  </si>
  <si>
    <t>Adiantamento de Salário</t>
  </si>
  <si>
    <t>Despesa Recisão</t>
  </si>
  <si>
    <t>Comissões</t>
  </si>
  <si>
    <t>Vale Transporte</t>
  </si>
  <si>
    <t>TOTAL DESPESAS FOLHAS de PAGAMENTO</t>
  </si>
  <si>
    <t>Repasses e Convênios</t>
  </si>
  <si>
    <t>Repasse CNDL - DASPC</t>
  </si>
  <si>
    <t>TOTAL DE REPASSES E CONVÊNIOS</t>
  </si>
  <si>
    <t>Outros</t>
  </si>
  <si>
    <t xml:space="preserve"> Fatura de Associados</t>
  </si>
  <si>
    <t xml:space="preserve">Total </t>
  </si>
  <si>
    <t>Investimento</t>
  </si>
  <si>
    <t>Bittarom</t>
  </si>
  <si>
    <t>Aparelho Celular + Impresora</t>
  </si>
  <si>
    <t>Aquisição Urna</t>
  </si>
  <si>
    <t>Integralização de conta SICOOB</t>
  </si>
  <si>
    <t>Gráfica</t>
  </si>
  <si>
    <t>Seguro da Moto</t>
  </si>
  <si>
    <t>TOTAL INVESTIMENTOS</t>
  </si>
  <si>
    <t>Eventos/Divulgação/Campanhas/Cursos</t>
  </si>
  <si>
    <t>Senac</t>
  </si>
  <si>
    <t>Transporte Treinamento</t>
  </si>
  <si>
    <t>Alimentação</t>
  </si>
  <si>
    <t xml:space="preserve">Gráfica </t>
  </si>
  <si>
    <t>Carro de Som/ Divulgação/ SPOT</t>
  </si>
  <si>
    <t>Despesas campanha de Natal 2019</t>
  </si>
  <si>
    <t>Doação/Homenagem</t>
  </si>
  <si>
    <t>TOTAL DE DESPESAS COM EVENTOS/DIVULGAÇÃO/CAMPANHAS/CURSOS</t>
  </si>
  <si>
    <t>TOTAL DESPESAS</t>
  </si>
  <si>
    <r>
      <t xml:space="preserve">                                      </t>
    </r>
    <r>
      <rPr>
        <b/>
        <sz val="9"/>
        <rFont val="Bookman Old Style"/>
        <family val="1"/>
      </rPr>
      <t xml:space="preserve">   PRESTAÇÃO DE CONTAS JANEIRO</t>
    </r>
  </si>
  <si>
    <t>Receitas  de Janeiro de 2020</t>
  </si>
  <si>
    <t>Total Receitas  Mês de Janeiro de 2020</t>
  </si>
  <si>
    <t>Total (saldo anterior + receitas de Janeiro)</t>
  </si>
  <si>
    <t>SALDO MÊS 01/2020</t>
  </si>
  <si>
    <t>Saldo do Mês 12/2019 + Saldo do Mês 01/2020</t>
  </si>
  <si>
    <t>Saldo DEZEMBRO 2019</t>
  </si>
</sst>
</file>

<file path=xl/styles.xml><?xml version="1.0" encoding="utf-8"?>
<styleSheet xmlns="http://schemas.openxmlformats.org/spreadsheetml/2006/main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([$R$ -416]* #,##0.00_);_([$R$ -416]* \(#,##0.00\);_([$R$ -416]* &quot;-&quot;??_);_(@_)"/>
    <numFmt numFmtId="165" formatCode="_(&quot;R$ &quot;* #,##0.00_);_(&quot;R$ &quot;* \(#,##0.00\);_(&quot;R$ &quot;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Bookman Old Style"/>
      <family val="1"/>
    </font>
    <font>
      <b/>
      <sz val="9"/>
      <name val="Bookman Old Style"/>
      <family val="1"/>
    </font>
    <font>
      <b/>
      <sz val="9"/>
      <name val="Arial Unicode MS"/>
      <family val="2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9"/>
      <color theme="1"/>
      <name val="Bookman Old Style"/>
      <family val="1"/>
    </font>
    <font>
      <b/>
      <sz val="9"/>
      <color rgb="FFFF0000"/>
      <name val="Bookman Old Style"/>
      <family val="1"/>
    </font>
    <font>
      <b/>
      <sz val="9"/>
      <color rgb="FFFF0000"/>
      <name val="Arial Unicode MS"/>
      <family val="2"/>
    </font>
    <font>
      <sz val="10"/>
      <color theme="1"/>
      <name val="Bookman Old Style"/>
      <family val="1"/>
    </font>
    <font>
      <sz val="9"/>
      <name val="Arial Unicode MS"/>
      <family val="2"/>
    </font>
    <font>
      <b/>
      <sz val="9"/>
      <color theme="1"/>
      <name val="Arial Unicode MS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/>
    <xf numFmtId="0" fontId="7" fillId="3" borderId="1" xfId="0" applyFont="1" applyFill="1" applyBorder="1"/>
    <xf numFmtId="0" fontId="7" fillId="0" borderId="3" xfId="0" applyFont="1" applyBorder="1"/>
    <xf numFmtId="0" fontId="5" fillId="0" borderId="1" xfId="0" applyFont="1" applyBorder="1"/>
    <xf numFmtId="0" fontId="5" fillId="0" borderId="2" xfId="0" applyFont="1" applyBorder="1"/>
    <xf numFmtId="164" fontId="5" fillId="0" borderId="2" xfId="0" applyNumberFormat="1" applyFont="1" applyBorder="1"/>
    <xf numFmtId="0" fontId="7" fillId="3" borderId="3" xfId="0" applyFont="1" applyFill="1" applyBorder="1"/>
    <xf numFmtId="0" fontId="3" fillId="3" borderId="2" xfId="0" applyFont="1" applyFill="1" applyBorder="1"/>
    <xf numFmtId="0" fontId="8" fillId="0" borderId="4" xfId="0" applyFont="1" applyFill="1" applyBorder="1"/>
    <xf numFmtId="164" fontId="5" fillId="4" borderId="2" xfId="0" applyNumberFormat="1" applyFont="1" applyFill="1" applyBorder="1"/>
    <xf numFmtId="0" fontId="8" fillId="0" borderId="5" xfId="0" applyFont="1" applyFill="1" applyBorder="1"/>
    <xf numFmtId="0" fontId="9" fillId="0" borderId="2" xfId="0" applyFont="1" applyFill="1" applyBorder="1"/>
    <xf numFmtId="0" fontId="8" fillId="0" borderId="2" xfId="0" applyFont="1" applyBorder="1"/>
    <xf numFmtId="164" fontId="5" fillId="4" borderId="0" xfId="0" applyNumberFormat="1" applyFont="1" applyFill="1" applyBorder="1"/>
    <xf numFmtId="0" fontId="5" fillId="0" borderId="4" xfId="0" applyFont="1" applyFill="1" applyBorder="1"/>
    <xf numFmtId="0" fontId="5" fillId="0" borderId="3" xfId="0" applyFont="1" applyBorder="1"/>
    <xf numFmtId="0" fontId="4" fillId="4" borderId="0" xfId="0" applyFont="1" applyFill="1" applyBorder="1"/>
    <xf numFmtId="0" fontId="2" fillId="0" borderId="2" xfId="0" applyFont="1" applyBorder="1"/>
    <xf numFmtId="0" fontId="7" fillId="0" borderId="2" xfId="0" applyFont="1" applyBorder="1"/>
    <xf numFmtId="0" fontId="7" fillId="9" borderId="2" xfId="0" applyFont="1" applyFill="1" applyBorder="1"/>
    <xf numFmtId="0" fontId="4" fillId="0" borderId="0" xfId="0" applyFont="1" applyFill="1" applyBorder="1" applyAlignment="1">
      <alignment horizontal="center"/>
    </xf>
    <xf numFmtId="0" fontId="4" fillId="10" borderId="6" xfId="0" applyFont="1" applyFill="1" applyBorder="1"/>
    <xf numFmtId="164" fontId="5" fillId="7" borderId="2" xfId="0" applyNumberFormat="1" applyFont="1" applyFill="1" applyBorder="1"/>
    <xf numFmtId="164" fontId="5" fillId="7" borderId="2" xfId="1" applyNumberFormat="1" applyFont="1" applyFill="1" applyBorder="1"/>
    <xf numFmtId="164" fontId="5" fillId="4" borderId="2" xfId="1" applyNumberFormat="1" applyFont="1" applyFill="1" applyBorder="1"/>
    <xf numFmtId="164" fontId="5" fillId="4" borderId="8" xfId="1" applyNumberFormat="1" applyFont="1" applyFill="1" applyBorder="1"/>
    <xf numFmtId="164" fontId="0" fillId="0" borderId="1" xfId="0" applyNumberFormat="1" applyBorder="1"/>
    <xf numFmtId="164" fontId="5" fillId="4" borderId="2" xfId="1" applyNumberFormat="1" applyFont="1" applyFill="1" applyBorder="1" applyAlignment="1">
      <alignment vertical="center"/>
    </xf>
    <xf numFmtId="164" fontId="5" fillId="4" borderId="2" xfId="1" applyNumberFormat="1" applyFont="1" applyFill="1" applyBorder="1" applyAlignment="1">
      <alignment horizontal="center" vertical="center"/>
    </xf>
    <xf numFmtId="164" fontId="4" fillId="5" borderId="7" xfId="1" applyNumberFormat="1" applyFont="1" applyFill="1" applyBorder="1"/>
    <xf numFmtId="164" fontId="0" fillId="7" borderId="2" xfId="1" applyNumberFormat="1" applyFont="1" applyFill="1" applyBorder="1"/>
    <xf numFmtId="164" fontId="6" fillId="0" borderId="0" xfId="0" applyNumberFormat="1" applyFont="1"/>
    <xf numFmtId="164" fontId="5" fillId="4" borderId="0" xfId="0" applyNumberFormat="1" applyFont="1" applyFill="1"/>
    <xf numFmtId="0" fontId="0" fillId="0" borderId="0" xfId="0" applyBorder="1"/>
    <xf numFmtId="165" fontId="11" fillId="4" borderId="0" xfId="1" applyNumberFormat="1" applyFont="1" applyFill="1" applyBorder="1"/>
    <xf numFmtId="0" fontId="11" fillId="4" borderId="0" xfId="0" applyFont="1" applyFill="1" applyBorder="1"/>
    <xf numFmtId="165" fontId="4" fillId="0" borderId="0" xfId="1" applyNumberFormat="1" applyFont="1" applyFill="1" applyBorder="1"/>
    <xf numFmtId="165" fontId="4" fillId="4" borderId="0" xfId="1" applyNumberFormat="1" applyFont="1" applyFill="1" applyBorder="1"/>
    <xf numFmtId="44" fontId="4" fillId="4" borderId="0" xfId="1" applyNumberFormat="1" applyFont="1" applyFill="1" applyBorder="1"/>
    <xf numFmtId="0" fontId="4" fillId="0" borderId="0" xfId="0" applyFont="1" applyFill="1" applyBorder="1"/>
    <xf numFmtId="165" fontId="11" fillId="0" borderId="0" xfId="1" applyNumberFormat="1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0" fillId="0" borderId="0" xfId="0" applyFill="1"/>
    <xf numFmtId="0" fontId="2" fillId="2" borderId="9" xfId="0" applyFont="1" applyFill="1" applyBorder="1"/>
    <xf numFmtId="0" fontId="5" fillId="2" borderId="10" xfId="0" applyFont="1" applyFill="1" applyBorder="1"/>
    <xf numFmtId="8" fontId="2" fillId="4" borderId="2" xfId="0" applyNumberFormat="1" applyFont="1" applyFill="1" applyBorder="1"/>
    <xf numFmtId="8" fontId="10" fillId="0" borderId="2" xfId="1" applyNumberFormat="1" applyFont="1" applyBorder="1"/>
    <xf numFmtId="8" fontId="5" fillId="0" borderId="2" xfId="0" applyNumberFormat="1" applyFont="1" applyBorder="1"/>
    <xf numFmtId="8" fontId="5" fillId="0" borderId="2" xfId="0" applyNumberFormat="1" applyFont="1" applyBorder="1" applyAlignment="1">
      <alignment horizontal="right"/>
    </xf>
    <xf numFmtId="8" fontId="5" fillId="0" borderId="2" xfId="1" applyNumberFormat="1" applyFont="1" applyBorder="1"/>
    <xf numFmtId="8" fontId="7" fillId="5" borderId="2" xfId="0" applyNumberFormat="1" applyFont="1" applyFill="1" applyBorder="1"/>
    <xf numFmtId="8" fontId="3" fillId="5" borderId="2" xfId="0" applyNumberFormat="1" applyFont="1" applyFill="1" applyBorder="1"/>
    <xf numFmtId="8" fontId="5" fillId="0" borderId="2" xfId="1" applyNumberFormat="1" applyFont="1" applyBorder="1" applyAlignment="1">
      <alignment horizontal="right"/>
    </xf>
    <xf numFmtId="8" fontId="4" fillId="8" borderId="6" xfId="1" applyNumberFormat="1" applyFont="1" applyFill="1" applyBorder="1"/>
    <xf numFmtId="164" fontId="11" fillId="6" borderId="6" xfId="1" applyNumberFormat="1" applyFont="1" applyFill="1" applyBorder="1"/>
  </cellXfs>
  <cellStyles count="2">
    <cellStyle name="Moeda 2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N109"/>
  <sheetViews>
    <sheetView tabSelected="1" topLeftCell="A73" workbookViewId="0">
      <selection activeCell="B79" sqref="B79"/>
    </sheetView>
  </sheetViews>
  <sheetFormatPr defaultRowHeight="15"/>
  <cols>
    <col min="1" max="1" width="72.42578125" bestFit="1" customWidth="1"/>
    <col min="2" max="2" width="14.85546875" bestFit="1" customWidth="1"/>
  </cols>
  <sheetData>
    <row r="3" spans="1:14" ht="15.75" thickBot="1">
      <c r="A3" s="45" t="s">
        <v>68</v>
      </c>
      <c r="B3" s="4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2" t="s">
        <v>74</v>
      </c>
      <c r="B4" s="30">
        <v>-5624.06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3" t="s">
        <v>69</v>
      </c>
      <c r="B5" s="47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4" t="s">
        <v>0</v>
      </c>
      <c r="B6" s="48">
        <v>28487.54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>
      <c r="A7" s="5" t="s">
        <v>1</v>
      </c>
      <c r="B7" s="49">
        <v>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>
      <c r="A8" s="5" t="s">
        <v>2</v>
      </c>
      <c r="B8" s="50">
        <v>1043.1199999999999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>
      <c r="A9" s="5" t="s">
        <v>3</v>
      </c>
      <c r="B9" s="51">
        <v>5454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>
      <c r="A10" s="5" t="s">
        <v>4</v>
      </c>
      <c r="B10" s="54">
        <v>0.03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>
      <c r="A11" s="5" t="s">
        <v>5</v>
      </c>
      <c r="B11" s="54"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>
      <c r="A12" s="5" t="s">
        <v>6</v>
      </c>
      <c r="B12" s="51">
        <v>5500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 s="16" t="s">
        <v>7</v>
      </c>
      <c r="B13" s="51">
        <v>250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>
      <c r="A14" s="16" t="s">
        <v>8</v>
      </c>
      <c r="B14" s="51">
        <v>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>
      <c r="A15" s="16" t="s">
        <v>9</v>
      </c>
      <c r="B15" s="49">
        <v>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>
      <c r="A16" s="7" t="s">
        <v>70</v>
      </c>
      <c r="B16" s="52">
        <f>SUM(B6:B15)</f>
        <v>40734.69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>
      <c r="A17" s="8" t="s">
        <v>71</v>
      </c>
      <c r="B17" s="53">
        <f>B16+B4</f>
        <v>35110.630000000005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>
      <c r="A18" s="9" t="s">
        <v>10</v>
      </c>
      <c r="B18" s="3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15" t="s">
        <v>11</v>
      </c>
      <c r="B19" s="25">
        <v>1413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A20" s="15" t="s">
        <v>12</v>
      </c>
      <c r="B20" s="25">
        <v>298.35000000000002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>
      <c r="A21" s="5" t="s">
        <v>13</v>
      </c>
      <c r="B21" s="25">
        <v>720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>
      <c r="A22" s="5" t="s">
        <v>14</v>
      </c>
      <c r="B22" s="25">
        <v>259.52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A23" s="5" t="s">
        <v>15</v>
      </c>
      <c r="B23" s="25">
        <v>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>
      <c r="A24" s="5" t="s">
        <v>16</v>
      </c>
      <c r="B24" s="25">
        <v>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5" t="s">
        <v>17</v>
      </c>
      <c r="B25" s="25">
        <v>571.66999999999996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 s="4" t="s">
        <v>5</v>
      </c>
      <c r="B26" s="25">
        <v>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A27" s="4" t="s">
        <v>18</v>
      </c>
      <c r="B27" s="25">
        <v>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4" t="s">
        <v>19</v>
      </c>
      <c r="B28" s="25">
        <v>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4" t="s">
        <v>20</v>
      </c>
      <c r="B29" s="25">
        <v>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4" t="s">
        <v>21</v>
      </c>
      <c r="B30" s="25">
        <v>672.95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4" t="s">
        <v>22</v>
      </c>
      <c r="B31" s="25">
        <v>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5" t="s">
        <v>23</v>
      </c>
      <c r="B32" s="25">
        <v>423.68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5" t="s">
        <v>24</v>
      </c>
      <c r="B33" s="25">
        <v>325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5" t="s">
        <v>25</v>
      </c>
      <c r="B34" s="25">
        <v>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5" t="s">
        <v>26</v>
      </c>
      <c r="B35" s="26">
        <v>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5" t="s">
        <v>27</v>
      </c>
      <c r="B36" s="25">
        <v>175.02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5" t="s">
        <v>28</v>
      </c>
      <c r="B37" s="25">
        <v>217.15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5" t="s">
        <v>29</v>
      </c>
      <c r="B38" s="25">
        <v>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5" t="s">
        <v>30</v>
      </c>
      <c r="B39" s="25">
        <v>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20" t="s">
        <v>31</v>
      </c>
      <c r="B40" s="24">
        <f>SUM(B19:B39)</f>
        <v>5076.34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1" t="s">
        <v>32</v>
      </c>
      <c r="B41" s="3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4" t="s">
        <v>33</v>
      </c>
      <c r="B42" s="10">
        <v>2020.32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5" t="s">
        <v>34</v>
      </c>
      <c r="B43" s="10">
        <v>3429.67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5" t="s">
        <v>35</v>
      </c>
      <c r="B44" s="10">
        <v>259.29000000000002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5" t="s">
        <v>36</v>
      </c>
      <c r="B45" s="10">
        <v>8894.6299999999992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5" t="s">
        <v>37</v>
      </c>
      <c r="B46" s="10">
        <v>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5" t="s">
        <v>38</v>
      </c>
      <c r="B47" s="6">
        <v>0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5" t="s">
        <v>39</v>
      </c>
      <c r="B48" s="10">
        <v>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5" t="s">
        <v>40</v>
      </c>
      <c r="B49" s="10">
        <v>0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5" t="s">
        <v>41</v>
      </c>
      <c r="B50" s="10">
        <v>0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5" t="s">
        <v>42</v>
      </c>
      <c r="B51" s="10">
        <v>174.8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20" t="s">
        <v>43</v>
      </c>
      <c r="B52" s="23">
        <f>SUM(B42:B51)</f>
        <v>14778.71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1" t="s">
        <v>44</v>
      </c>
      <c r="B53" s="1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5" t="s">
        <v>45</v>
      </c>
      <c r="B54" s="10">
        <v>6928.78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20" t="s">
        <v>46</v>
      </c>
      <c r="B55" s="23">
        <f>SUM(B54)</f>
        <v>6928.78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3" t="s">
        <v>47</v>
      </c>
      <c r="B56" s="2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5" t="s">
        <v>48</v>
      </c>
      <c r="B57" s="25">
        <v>69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9" t="s">
        <v>49</v>
      </c>
      <c r="B58" s="31">
        <f>SUM(B57)</f>
        <v>69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3" t="s">
        <v>50</v>
      </c>
      <c r="B59" s="25">
        <v>0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5" t="s">
        <v>51</v>
      </c>
      <c r="B60" s="6">
        <v>149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5" t="s">
        <v>52</v>
      </c>
      <c r="B61" s="6">
        <v>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5" t="s">
        <v>53</v>
      </c>
      <c r="B62" s="6">
        <v>0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5" t="s">
        <v>54</v>
      </c>
      <c r="B63" s="6">
        <v>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5" t="s">
        <v>55</v>
      </c>
      <c r="B64" s="25"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5" t="s">
        <v>56</v>
      </c>
      <c r="B65" s="25"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20" t="s">
        <v>57</v>
      </c>
      <c r="B66" s="24">
        <f>SUM(B60:B65)</f>
        <v>149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3" t="s">
        <v>58</v>
      </c>
      <c r="B67" s="2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5" t="s">
        <v>59</v>
      </c>
      <c r="B68" s="25"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8" t="s">
        <v>60</v>
      </c>
      <c r="B69" s="28"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8" t="s">
        <v>61</v>
      </c>
      <c r="B70" s="25">
        <v>0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8" t="s">
        <v>62</v>
      </c>
      <c r="B71" s="29">
        <v>0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8" t="s">
        <v>58</v>
      </c>
      <c r="B72" s="25">
        <v>0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5" t="s">
        <v>63</v>
      </c>
      <c r="B73" s="25">
        <v>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5" t="s">
        <v>64</v>
      </c>
      <c r="B74" s="25">
        <v>42200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5" t="s">
        <v>65</v>
      </c>
      <c r="B75" s="25">
        <v>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.75" thickBot="1">
      <c r="A76" s="20" t="s">
        <v>66</v>
      </c>
      <c r="B76" s="24">
        <f>B74+B66+B58+B55+B52+B40</f>
        <v>69201.83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.75" thickBot="1">
      <c r="A77" s="12" t="s">
        <v>67</v>
      </c>
      <c r="B77" s="56">
        <f>B76+B66+B58+B55+B52+B40</f>
        <v>96203.66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.75" thickBot="1">
      <c r="A78" s="22" t="s">
        <v>72</v>
      </c>
      <c r="B78" s="55">
        <f>B77-B17</f>
        <v>61093.03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.75" thickBot="1">
      <c r="A79" s="22" t="s">
        <v>73</v>
      </c>
      <c r="B79" s="30">
        <f>(B78)+B4</f>
        <v>55468.97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7"/>
      <c r="B80" s="2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34"/>
      <c r="B81" s="3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34"/>
      <c r="B82" s="3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21"/>
      <c r="B83" s="37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40"/>
      <c r="B84" s="4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42"/>
      <c r="B85" s="37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42"/>
      <c r="B86" s="37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42"/>
      <c r="B87" s="37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42"/>
      <c r="B88" s="37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40"/>
      <c r="B89" s="3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7"/>
      <c r="B90" s="3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7"/>
      <c r="B91" s="3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36"/>
      <c r="B92" s="3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36"/>
      <c r="B93" s="3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36"/>
      <c r="B94" s="3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36"/>
      <c r="B95" s="3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36"/>
      <c r="B96" s="3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36"/>
      <c r="B97" s="3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36"/>
      <c r="B98" s="3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36"/>
      <c r="B99" s="3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36"/>
      <c r="B100" s="39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36"/>
      <c r="B101" s="39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36"/>
      <c r="B102" s="38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36"/>
      <c r="B103" s="38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36"/>
      <c r="B104" s="38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36"/>
      <c r="B105" s="38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>
      <c r="A106" s="36"/>
      <c r="B106" s="38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>
      <c r="A107" s="43"/>
      <c r="B107" s="37"/>
      <c r="C107" s="44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>
      <c r="A108" s="43"/>
      <c r="B108" s="37"/>
      <c r="C108" s="44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>
      <c r="A109" s="44"/>
      <c r="B109" s="44"/>
      <c r="C109" s="44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Euziane Storch</dc:creator>
  <cp:lastModifiedBy>Euziane Storch</cp:lastModifiedBy>
  <dcterms:created xsi:type="dcterms:W3CDTF">2020-03-10T13:22:11Z</dcterms:created>
  <dcterms:modified xsi:type="dcterms:W3CDTF">2020-07-13T17:23:29Z</dcterms:modified>
</cp:coreProperties>
</file>