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1" i="1"/>
  <c r="B70"/>
  <c r="B68" l="1"/>
  <c r="B58"/>
  <c r="B53"/>
  <c r="B50"/>
  <c r="B35"/>
  <c r="B69" s="1"/>
  <c r="B47"/>
  <c r="B13"/>
  <c r="B12"/>
</calcChain>
</file>

<file path=xl/sharedStrings.xml><?xml version="1.0" encoding="utf-8"?>
<sst xmlns="http://schemas.openxmlformats.org/spreadsheetml/2006/main" count="71" uniqueCount="71">
  <si>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</si>
  <si>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</si>
  <si>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</si>
  <si>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</si>
  <si>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</si>
  <si>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Natal dos Sonhos</t>
  </si>
  <si>
    <t>Aluguel Sala de Reunião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</si>
  <si>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</si>
  <si>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</si>
  <si>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</si>
  <si>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</si>
  <si>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</si>
  <si>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</si>
  <si>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</si>
  <si>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</si>
  <si>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</si>
  <si>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Aquisição de Uniforme</t>
  </si>
  <si>
    <t>Recarga de Cartucho/ Bateria Celular/Chip/Fonte</t>
  </si>
  <si>
    <t>Alimentação/Limpeza</t>
  </si>
  <si>
    <t>Placas Adesivos/Cartões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</si>
  <si>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</si>
  <si>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</si>
  <si>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</si>
  <si>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</si>
  <si>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</si>
  <si>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</si>
  <si>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</si>
  <si>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</t>
  </si>
  <si>
    <t>Documentos Moto CDL/Multas</t>
  </si>
  <si>
    <t>TOTAL DESPESAS ADMINISTRATIVAS</t>
  </si>
  <si>
    <t>Despesas com Folha de Pagamento</t>
  </si>
  <si>
    <t>FGTS</t>
  </si>
  <si>
    <t xml:space="preserve">INSS </t>
  </si>
  <si>
    <t>DARF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</si>
  <si>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</si>
  <si>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</si>
  <si>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</si>
  <si>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</si>
  <si>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</si>
  <si>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</si>
  <si>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</si>
  <si>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</si>
  <si>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</si>
  <si>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</si>
  <si>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</si>
  <si>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</si>
  <si>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</si>
  <si>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</si>
  <si>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</si>
  <si>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</si>
  <si>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</si>
  <si>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</si>
  <si>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</si>
  <si>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</si>
  <si>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</si>
  <si>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</si>
  <si>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</si>
  <si>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Confraternização</t>
  </si>
  <si>
    <t>Carro de Som/ Divulgação/ SPOT</t>
  </si>
  <si>
    <t>Despesas campanha 2017</t>
  </si>
  <si>
    <t>Doação de Balas - Campanha contra Dengue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</si>
  <si>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</si>
  <si>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</si>
  <si>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JANEIRO 2018</t>
    </r>
  </si>
  <si>
    <t>Saldo Janeiro - 2018</t>
  </si>
  <si>
    <t>Receitas  de Janeiro de 2018</t>
  </si>
  <si>
    <t>Total Receitas  Mês de Janeiro de 2018</t>
  </si>
  <si>
    <t>Total (saldo anterior + receitas de Janeiro)</t>
  </si>
  <si>
    <t>SALDO MÊS 01//2017</t>
  </si>
  <si>
    <t>Saldo do Mês 12/2017 + Saldo do Mês 01/2017</t>
  </si>
  <si>
    <t>SALÁRIO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</si>
</sst>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3" fillId="2" borderId="1" xfId="0" applyFont="1" applyFill="1" applyBorder="1"/>
    <xf numFmtId="0" fontId="6" fillId="2" borderId="2" xfId="0" applyFont="1" applyFill="1" applyBorder="1"/>
    <xf numFmtId="0" fontId="8" fillId="3" borderId="3" xfId="0" applyFont="1" applyFill="1" applyBorder="1"/>
    <xf numFmtId="0" fontId="8" fillId="0" borderId="5" xfId="0" applyFont="1" applyBorder="1"/>
    <xf numFmtId="0" fontId="6" fillId="0" borderId="3" xfId="0" applyFont="1" applyBorder="1"/>
    <xf numFmtId="0" fontId="7" fillId="0" borderId="0" xfId="0" applyFont="1"/>
    <xf numFmtId="0" fontId="6" fillId="0" borderId="4" xfId="0" applyFont="1" applyBorder="1"/>
    <xf numFmtId="164" fontId="6" fillId="0" borderId="4" xfId="0" applyNumberFormat="1" applyFont="1" applyBorder="1"/>
    <xf numFmtId="0" fontId="8" fillId="3" borderId="5" xfId="0" applyFont="1" applyFill="1" applyBorder="1"/>
    <xf numFmtId="0" fontId="4" fillId="3" borderId="4" xfId="0" applyFont="1" applyFill="1" applyBorder="1"/>
    <xf numFmtId="0" fontId="9" fillId="0" borderId="6" xfId="0" applyFont="1" applyFill="1" applyBorder="1"/>
    <xf numFmtId="164" fontId="6" fillId="4" borderId="4" xfId="0" applyNumberFormat="1" applyFont="1" applyFill="1" applyBorder="1"/>
    <xf numFmtId="0" fontId="9" fillId="0" borderId="7" xfId="0" applyFont="1" applyFill="1" applyBorder="1"/>
    <xf numFmtId="0" fontId="10" fillId="0" borderId="4" xfId="0" applyFont="1" applyFill="1" applyBorder="1"/>
    <xf numFmtId="0" fontId="9" fillId="0" borderId="4" xfId="0" applyFont="1" applyBorder="1"/>
    <xf numFmtId="164" fontId="6" fillId="4" borderId="0" xfId="0" applyNumberFormat="1" applyFont="1" applyFill="1" applyBorder="1"/>
    <xf numFmtId="0" fontId="6" fillId="4" borderId="4" xfId="1" applyFont="1" applyFill="1" applyBorder="1"/>
    <xf numFmtId="0" fontId="6" fillId="0" borderId="6" xfId="0" applyFont="1" applyFill="1" applyBorder="1"/>
    <xf numFmtId="0" fontId="6" fillId="0" borderId="5" xfId="0" applyFont="1" applyBorder="1"/>
    <xf numFmtId="0" fontId="5" fillId="4" borderId="0" xfId="0" applyFont="1" applyFill="1" applyBorder="1"/>
    <xf numFmtId="164" fontId="4" fillId="5" borderId="4" xfId="0" applyNumberFormat="1" applyFont="1" applyFill="1" applyBorder="1"/>
    <xf numFmtId="0" fontId="3" fillId="0" borderId="4" xfId="0" applyFont="1" applyBorder="1"/>
    <xf numFmtId="0" fontId="8" fillId="0" borderId="4" xfId="0" applyFont="1" applyBorder="1"/>
    <xf numFmtId="0" fontId="6" fillId="4" borderId="0" xfId="0" applyFont="1" applyFill="1"/>
    <xf numFmtId="164" fontId="6" fillId="0" borderId="4" xfId="0" applyNumberFormat="1" applyFont="1" applyBorder="1" applyAlignment="1">
      <alignment horizontal="right"/>
    </xf>
    <xf numFmtId="0" fontId="8" fillId="9" borderId="4" xfId="0" applyFont="1" applyFill="1" applyBorder="1"/>
    <xf numFmtId="0" fontId="5" fillId="0" borderId="0" xfId="0" applyFont="1" applyFill="1" applyBorder="1" applyAlignment="1">
      <alignment horizontal="center"/>
    </xf>
    <xf numFmtId="0" fontId="5" fillId="10" borderId="8" xfId="0" applyFont="1" applyFill="1" applyBorder="1"/>
    <xf numFmtId="164" fontId="3" fillId="4" borderId="4" xfId="0" applyNumberFormat="1" applyFont="1" applyFill="1" applyBorder="1"/>
    <xf numFmtId="164" fontId="6" fillId="7" borderId="4" xfId="0" applyNumberFormat="1" applyFont="1" applyFill="1" applyBorder="1"/>
    <xf numFmtId="164" fontId="0" fillId="0" borderId="4" xfId="0" applyNumberFormat="1" applyBorder="1"/>
    <xf numFmtId="0" fontId="2" fillId="0" borderId="0" xfId="0" applyFont="1"/>
    <xf numFmtId="164" fontId="6" fillId="7" borderId="4" xfId="1" applyNumberFormat="1" applyFont="1" applyFill="1" applyBorder="1"/>
    <xf numFmtId="164" fontId="6" fillId="4" borderId="4" xfId="1" applyNumberFormat="1" applyFont="1" applyFill="1" applyBorder="1"/>
    <xf numFmtId="164" fontId="6" fillId="4" borderId="10" xfId="1" applyNumberFormat="1" applyFont="1" applyFill="1" applyBorder="1"/>
    <xf numFmtId="164" fontId="6" fillId="0" borderId="4" xfId="1" applyNumberFormat="1" applyFont="1" applyBorder="1"/>
    <xf numFmtId="164" fontId="8" fillId="5" borderId="4" xfId="0" applyNumberFormat="1" applyFont="1" applyFill="1" applyBorder="1"/>
    <xf numFmtId="164" fontId="0" fillId="0" borderId="3" xfId="0" applyNumberFormat="1" applyBorder="1"/>
    <xf numFmtId="164" fontId="6" fillId="4" borderId="4" xfId="1" applyNumberFormat="1" applyFont="1" applyFill="1" applyBorder="1" applyAlignment="1">
      <alignment vertical="center"/>
    </xf>
    <xf numFmtId="164" fontId="6" fillId="4" borderId="4" xfId="1" applyNumberFormat="1" applyFont="1" applyFill="1" applyBorder="1" applyAlignment="1">
      <alignment horizontal="center" vertical="center"/>
    </xf>
    <xf numFmtId="164" fontId="5" fillId="6" borderId="8" xfId="1" applyNumberFormat="1" applyFont="1" applyFill="1" applyBorder="1"/>
    <xf numFmtId="164" fontId="5" fillId="8" borderId="8" xfId="1" applyNumberFormat="1" applyFont="1" applyFill="1" applyBorder="1"/>
    <xf numFmtId="164" fontId="5" fillId="5" borderId="9" xfId="1" applyNumberFormat="1" applyFont="1" applyFill="1" applyBorder="1"/>
    <xf numFmtId="164" fontId="0" fillId="7" borderId="4" xfId="1" applyNumberFormat="1" applyFont="1" applyFill="1" applyBorder="1"/>
    <xf numFmtId="4" fontId="5" fillId="5" borderId="9" xfId="1" applyNumberFormat="1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topLeftCell="A55" workbookViewId="0">
      <selection activeCell="B72" sqref="B72"/>
    </sheetView>
  </sheetViews>
  <sheetFormatPr defaultRowHeight="15"/>
  <cols>
    <col min="1" max="1" width="72.42578125" bestFit="1" customWidth="1"/>
    <col min="2" max="2" width="15.5703125" bestFit="1" customWidth="1"/>
  </cols>
  <sheetData>
    <row r="1" spans="1:14" ht="15.75" thickBot="1">
      <c r="A1" s="2" t="s">
        <v>63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64</v>
      </c>
      <c r="B2" s="46">
        <v>1900.41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65</v>
      </c>
      <c r="B3" s="3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37">
        <v>26490.27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8" t="s">
        <v>1</v>
      </c>
      <c r="B5" s="9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8" t="s">
        <v>2</v>
      </c>
      <c r="B6" s="26">
        <v>812.47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8" t="s">
        <v>3</v>
      </c>
      <c r="B7" s="37">
        <v>6011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8" t="s">
        <v>4</v>
      </c>
      <c r="B8" s="37">
        <v>3.93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8" t="s">
        <v>5</v>
      </c>
      <c r="B9" s="37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20" t="s">
        <v>6</v>
      </c>
      <c r="B10" s="37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20" t="s">
        <v>7</v>
      </c>
      <c r="B11" s="9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0" t="s">
        <v>66</v>
      </c>
      <c r="B12" s="38">
        <f>SUM(B4:B11)</f>
        <v>33317.670000000006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1" t="s">
        <v>67</v>
      </c>
      <c r="B13" s="22">
        <f>B2+B12</f>
        <v>35218.080000000009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2" t="s">
        <v>8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9" t="s">
        <v>9</v>
      </c>
      <c r="B15" s="35">
        <v>1419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9" t="s">
        <v>10</v>
      </c>
      <c r="B16" s="35">
        <v>178.83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8" t="s">
        <v>11</v>
      </c>
      <c r="B17" s="35">
        <v>2175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8" t="s">
        <v>12</v>
      </c>
      <c r="B18" s="35">
        <v>319.01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8" t="s">
        <v>13</v>
      </c>
      <c r="B19" s="35">
        <v>197.5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8" t="s">
        <v>14</v>
      </c>
      <c r="B20" s="35">
        <v>494.37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8" t="s">
        <v>15</v>
      </c>
      <c r="B21" s="35">
        <v>848.87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16</v>
      </c>
      <c r="B22" s="35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17</v>
      </c>
      <c r="B23" s="35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18</v>
      </c>
      <c r="B24" s="35">
        <v>1532.18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19</v>
      </c>
      <c r="B25" s="35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8" t="s">
        <v>20</v>
      </c>
      <c r="B26" s="35">
        <v>373.68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8" t="s">
        <v>21</v>
      </c>
      <c r="B27" s="35">
        <v>91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8" t="s">
        <v>22</v>
      </c>
      <c r="B28" s="35">
        <v>162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8" t="s">
        <v>23</v>
      </c>
      <c r="B29" s="36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8" t="s">
        <v>24</v>
      </c>
      <c r="B30" s="35">
        <v>537.39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8" t="s">
        <v>25</v>
      </c>
      <c r="B31" s="35">
        <v>190.38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8" t="s">
        <v>26</v>
      </c>
      <c r="B32" s="35">
        <v>1604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8" t="s">
        <v>27</v>
      </c>
      <c r="B33" s="35"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8" t="s">
        <v>28</v>
      </c>
      <c r="B34" s="35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7" t="s">
        <v>29</v>
      </c>
      <c r="B35" s="34">
        <f>SUM(B15:B34)</f>
        <v>10123.209999999999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4" t="s">
        <v>30</v>
      </c>
      <c r="B36" s="2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6" t="s">
        <v>31</v>
      </c>
      <c r="B37" s="13">
        <v>1297.48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8" t="s">
        <v>32</v>
      </c>
      <c r="B38" s="13">
        <v>3464.18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8" t="s">
        <v>33</v>
      </c>
      <c r="B39" s="13">
        <v>249.01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8" t="s">
        <v>70</v>
      </c>
      <c r="B40" s="13">
        <v>9704.34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8" t="s">
        <v>34</v>
      </c>
      <c r="B41" s="13">
        <v>1822.56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8" t="s">
        <v>35</v>
      </c>
      <c r="B42" s="32">
        <v>2160.9899999999998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8" t="s">
        <v>36</v>
      </c>
      <c r="B43" s="13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8" t="s">
        <v>37</v>
      </c>
      <c r="B44" s="13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8" t="s">
        <v>38</v>
      </c>
      <c r="B45" s="13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8" t="s">
        <v>39</v>
      </c>
      <c r="B46" s="13">
        <v>546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27" t="s">
        <v>40</v>
      </c>
      <c r="B47" s="31">
        <f>SUM(B37:B46)</f>
        <v>19244.559999999998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4" t="s">
        <v>41</v>
      </c>
      <c r="B48" s="1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8" t="s">
        <v>42</v>
      </c>
      <c r="B49" s="13">
        <v>4570.96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27" t="s">
        <v>43</v>
      </c>
      <c r="B50" s="31">
        <f>SUM(B49)</f>
        <v>4570.96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6" t="s">
        <v>44</v>
      </c>
      <c r="B51" s="1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8" t="s">
        <v>45</v>
      </c>
      <c r="B52" s="35">
        <v>88.17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24" t="s">
        <v>46</v>
      </c>
      <c r="B53" s="45">
        <f>SUM(B52)</f>
        <v>88.17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6" t="s">
        <v>47</v>
      </c>
      <c r="B54" s="1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8" t="s">
        <v>48</v>
      </c>
      <c r="B55" s="9">
        <v>141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8" t="s">
        <v>49</v>
      </c>
      <c r="B56" s="35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8" t="s">
        <v>50</v>
      </c>
      <c r="B57" s="35">
        <v>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27" t="s">
        <v>51</v>
      </c>
      <c r="B58" s="34">
        <f>SUM(B55:B57)</f>
        <v>141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6" t="s">
        <v>52</v>
      </c>
      <c r="B59" s="3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8" t="s">
        <v>53</v>
      </c>
      <c r="B60" s="35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23" t="s">
        <v>54</v>
      </c>
      <c r="B61" s="40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3" t="s">
        <v>55</v>
      </c>
      <c r="B62" s="35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3" t="s">
        <v>56</v>
      </c>
      <c r="B63" s="41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3" t="s">
        <v>57</v>
      </c>
      <c r="B64" s="35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8" t="s">
        <v>58</v>
      </c>
      <c r="B65" s="35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8" t="s">
        <v>59</v>
      </c>
      <c r="B66" s="35">
        <v>750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8" t="s">
        <v>60</v>
      </c>
      <c r="B67" s="35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thickBot="1">
      <c r="A68" s="27" t="s">
        <v>61</v>
      </c>
      <c r="B68" s="34">
        <f>SUM(B60:B67)</f>
        <v>750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15" t="s">
        <v>62</v>
      </c>
      <c r="B69" s="42">
        <f>B68+B58+B53++B50+B47+B35</f>
        <v>34917.899999999994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29" t="s">
        <v>68</v>
      </c>
      <c r="B70" s="43">
        <f>B12-B69</f>
        <v>-1600.2299999999886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29" t="s">
        <v>69</v>
      </c>
      <c r="B71" s="44">
        <f>B2+B70</f>
        <v>300.18000000001143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21"/>
      <c r="B72" s="2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33"/>
      <c r="B73" s="3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2018-04-03T18:49:15Z</dcterms:created>
  <dcterms:modified xsi:type="dcterms:W3CDTF">2018-04-06T17:16:47Z</dcterms:modified>
</cp:coreProperties>
</file>