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38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B70" i="1"/>
  <c r="B69"/>
  <c r="B12"/>
  <c r="B67" l="1"/>
  <c r="B57"/>
  <c r="B34"/>
  <c r="B68" s="1"/>
  <c r="B49"/>
  <c r="B52"/>
  <c r="B46"/>
  <c r="B11"/>
</calcChain>
</file>

<file path=xl/sharedStrings.xml><?xml version="1.0" encoding="utf-8"?>
<sst xmlns="http://schemas.openxmlformats.org/spreadsheetml/2006/main" count="70" uniqueCount="70">
  <si>
    <t>Contribuição dos Associados (consultas e mensalidades)</t>
  </si>
  <si>
    <t>Filiações</t>
  </si>
  <si>
    <t>Repasse Unimed e Convênios</t>
  </si>
  <si>
    <t>Serviços Balcão</t>
  </si>
  <si>
    <t>Fundo de Investimento</t>
  </si>
  <si>
    <t>Campanha Natal dos Sonhos</t>
  </si>
  <si>
    <t>Outros (extorno bancário)</t>
  </si>
  <si>
    <t>Despesas Administrativas</t>
  </si>
  <si>
    <t>Aluguel</t>
  </si>
  <si>
    <t>Coelba Embasa</t>
  </si>
  <si>
    <t>Assessorias (jurídica, contábil , imprensa)</t>
  </si>
  <si>
    <t>Combustível/Transporte</t>
  </si>
  <si>
    <t>Correio e Cartório</t>
  </si>
  <si>
    <t>Impostos e DAJE</t>
  </si>
  <si>
    <t>Despesas bancárias/Sicob</t>
  </si>
  <si>
    <t>Recarga de Cartucho/ Bateria Celular/Chip/Fonte</t>
  </si>
  <si>
    <t>Alimentação/Limpeza</t>
  </si>
  <si>
    <t>Telefone/Internete</t>
  </si>
  <si>
    <t>Manutenção MOTO CDL e Carro Presidência</t>
  </si>
  <si>
    <t>Manutenção CDL (Prédio)</t>
  </si>
  <si>
    <t>Manutenção de Computador/ Instalação programas</t>
  </si>
  <si>
    <t>Material de escritório e Despesas Administrativas</t>
  </si>
  <si>
    <t xml:space="preserve">Mensalidade SIAF </t>
  </si>
  <si>
    <t>Site CDL -  Manutenção e Hospedagem e publicidade</t>
  </si>
  <si>
    <t>Equipamento de Proteção Individual</t>
  </si>
  <si>
    <t>Documentos Moto CDL/Multas</t>
  </si>
  <si>
    <t>TOTAL DESPESAS ADMINISTRATIVAS</t>
  </si>
  <si>
    <t>Despesas com Folha de Pagamento</t>
  </si>
  <si>
    <t>FGTS</t>
  </si>
  <si>
    <t xml:space="preserve">INSS </t>
  </si>
  <si>
    <t>DARF</t>
  </si>
  <si>
    <t>SALÁRIO</t>
  </si>
  <si>
    <t>Férias</t>
  </si>
  <si>
    <t xml:space="preserve">13º SALÁRIO </t>
  </si>
  <si>
    <t>Adiantamento de Salário</t>
  </si>
  <si>
    <t>Despesa Recisão</t>
  </si>
  <si>
    <t>Comissões</t>
  </si>
  <si>
    <t>Vale Transporte</t>
  </si>
  <si>
    <t>TOTAL DESPESAS FOLHAS de PAGAMENTO</t>
  </si>
  <si>
    <t>Repasses e Convênios</t>
  </si>
  <si>
    <t>Repasse CNDL - DASPC</t>
  </si>
  <si>
    <t>TOTAL DE REPASSES E CONVÊNIOS</t>
  </si>
  <si>
    <t>Outros</t>
  </si>
  <si>
    <t xml:space="preserve"> Fatura de Associados</t>
  </si>
  <si>
    <t xml:space="preserve">Total </t>
  </si>
  <si>
    <t>Investimento</t>
  </si>
  <si>
    <t>Bittarom</t>
  </si>
  <si>
    <t>Gráfica</t>
  </si>
  <si>
    <t>Seguro da Moto</t>
  </si>
  <si>
    <t>TOTAL INVESTIMENTOS</t>
  </si>
  <si>
    <t>Eventos/Divulgação/Campanhas/Cursos</t>
  </si>
  <si>
    <t>Senac</t>
  </si>
  <si>
    <t>Transporte Treinamento</t>
  </si>
  <si>
    <t>Alimentação</t>
  </si>
  <si>
    <t xml:space="preserve">Gráfica </t>
  </si>
  <si>
    <t>Carro de Som/ Divulgação/ SPOT</t>
  </si>
  <si>
    <t>Doação de Balas - Campanha contra Dengue</t>
  </si>
  <si>
    <t>TOTAL DE DESPESAS COM EVENTOS/DIVULGAÇÃO/CAMPANHAS/CURSOS</t>
  </si>
  <si>
    <t>TOTAL DESPESAS</t>
  </si>
  <si>
    <t>Placas Adesivos/Cartões/banners</t>
  </si>
  <si>
    <r>
      <t xml:space="preserve">                                      </t>
    </r>
    <r>
      <rPr>
        <b/>
        <sz val="9"/>
        <rFont val="Bookman Old Style"/>
        <family val="1"/>
      </rPr>
      <t xml:space="preserve">   PRESTAÇÃO DE CONTAS MARÇO 2018</t>
    </r>
  </si>
  <si>
    <t>Saldo Fevereiro - 2018</t>
  </si>
  <si>
    <t>Total Receitas  Mês de Março de 2018</t>
  </si>
  <si>
    <t>SALDO MÊS 03/2018</t>
  </si>
  <si>
    <t>Saldo do Mês 02/2018 + Saldo do Mês 03/2018</t>
  </si>
  <si>
    <t>Receitas  de Março de 2018</t>
  </si>
  <si>
    <t>Total (saldo anterior + receitas de Março)</t>
  </si>
  <si>
    <t>Despesas campanha 2017</t>
  </si>
  <si>
    <t>Decoração Datas Comemorativas</t>
  </si>
  <si>
    <t>Certificado / Furto de Caixa</t>
  </si>
</sst>
</file>

<file path=xl/styles.xml><?xml version="1.0" encoding="utf-8"?>
<styleSheet xmlns="http://schemas.openxmlformats.org/spreadsheetml/2006/main">
  <numFmts count="1">
    <numFmt numFmtId="164" formatCode="_([$R$ -416]* #,##0.00_);_([$R$ -416]* \(#,##0.00\);_([$R$ -416]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Arial Unicode MS"/>
      <family val="2"/>
    </font>
    <font>
      <sz val="9"/>
      <color theme="1"/>
      <name val="Bookman Old Style"/>
      <family val="1"/>
    </font>
    <font>
      <sz val="9"/>
      <color theme="1"/>
      <name val="Calibri"/>
      <family val="2"/>
      <scheme val="minor"/>
    </font>
    <font>
      <b/>
      <sz val="9"/>
      <color theme="1"/>
      <name val="Bookman Old Style"/>
      <family val="1"/>
    </font>
    <font>
      <b/>
      <sz val="9"/>
      <color rgb="FFFF0000"/>
      <name val="Bookman Old Style"/>
      <family val="1"/>
    </font>
    <font>
      <b/>
      <sz val="9"/>
      <color rgb="FFFF00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2" borderId="1" xfId="0" applyFont="1" applyFill="1" applyBorder="1"/>
    <xf numFmtId="0" fontId="5" fillId="2" borderId="2" xfId="0" applyFont="1" applyFill="1" applyBorder="1"/>
    <xf numFmtId="0" fontId="7" fillId="3" borderId="3" xfId="0" applyFont="1" applyFill="1" applyBorder="1"/>
    <xf numFmtId="0" fontId="7" fillId="0" borderId="5" xfId="0" applyFont="1" applyBorder="1"/>
    <xf numFmtId="0" fontId="5" fillId="0" borderId="3" xfId="0" applyFont="1" applyBorder="1"/>
    <xf numFmtId="0" fontId="5" fillId="0" borderId="4" xfId="0" applyFont="1" applyBorder="1"/>
    <xf numFmtId="164" fontId="5" fillId="0" borderId="4" xfId="0" applyNumberFormat="1" applyFont="1" applyBorder="1"/>
    <xf numFmtId="0" fontId="7" fillId="3" borderId="5" xfId="0" applyFont="1" applyFill="1" applyBorder="1"/>
    <xf numFmtId="0" fontId="3" fillId="3" borderId="4" xfId="0" applyFont="1" applyFill="1" applyBorder="1"/>
    <xf numFmtId="0" fontId="8" fillId="0" borderId="6" xfId="0" applyFont="1" applyFill="1" applyBorder="1"/>
    <xf numFmtId="164" fontId="5" fillId="4" borderId="4" xfId="0" applyNumberFormat="1" applyFont="1" applyFill="1" applyBorder="1"/>
    <xf numFmtId="0" fontId="8" fillId="0" borderId="7" xfId="0" applyFont="1" applyFill="1" applyBorder="1"/>
    <xf numFmtId="0" fontId="9" fillId="0" borderId="4" xfId="0" applyFont="1" applyFill="1" applyBorder="1"/>
    <xf numFmtId="0" fontId="8" fillId="0" borderId="4" xfId="0" applyFont="1" applyBorder="1"/>
    <xf numFmtId="164" fontId="5" fillId="4" borderId="0" xfId="0" applyNumberFormat="1" applyFont="1" applyFill="1" applyBorder="1"/>
    <xf numFmtId="0" fontId="5" fillId="0" borderId="6" xfId="0" applyFont="1" applyFill="1" applyBorder="1"/>
    <xf numFmtId="0" fontId="5" fillId="0" borderId="5" xfId="0" applyFont="1" applyBorder="1"/>
    <xf numFmtId="0" fontId="4" fillId="4" borderId="0" xfId="0" applyFont="1" applyFill="1" applyBorder="1"/>
    <xf numFmtId="164" fontId="3" fillId="5" borderId="4" xfId="0" applyNumberFormat="1" applyFont="1" applyFill="1" applyBorder="1"/>
    <xf numFmtId="0" fontId="2" fillId="0" borderId="4" xfId="0" applyFont="1" applyBorder="1"/>
    <xf numFmtId="0" fontId="7" fillId="0" borderId="4" xfId="0" applyFont="1" applyBorder="1"/>
    <xf numFmtId="164" fontId="5" fillId="0" borderId="4" xfId="0" applyNumberFormat="1" applyFont="1" applyBorder="1" applyAlignment="1">
      <alignment horizontal="right"/>
    </xf>
    <xf numFmtId="0" fontId="7" fillId="9" borderId="4" xfId="0" applyFont="1" applyFill="1" applyBorder="1"/>
    <xf numFmtId="0" fontId="4" fillId="0" borderId="0" xfId="0" applyFont="1" applyFill="1" applyBorder="1" applyAlignment="1">
      <alignment horizontal="center"/>
    </xf>
    <xf numFmtId="0" fontId="4" fillId="10" borderId="8" xfId="0" applyFont="1" applyFill="1" applyBorder="1"/>
    <xf numFmtId="164" fontId="2" fillId="4" borderId="4" xfId="0" applyNumberFormat="1" applyFont="1" applyFill="1" applyBorder="1"/>
    <xf numFmtId="164" fontId="5" fillId="7" borderId="4" xfId="0" applyNumberFormat="1" applyFont="1" applyFill="1" applyBorder="1"/>
    <xf numFmtId="164" fontId="0" fillId="0" borderId="4" xfId="0" applyNumberFormat="1" applyBorder="1"/>
    <xf numFmtId="164" fontId="5" fillId="7" borderId="4" xfId="1" applyNumberFormat="1" applyFont="1" applyFill="1" applyBorder="1"/>
    <xf numFmtId="164" fontId="5" fillId="4" borderId="4" xfId="1" applyNumberFormat="1" applyFont="1" applyFill="1" applyBorder="1"/>
    <xf numFmtId="164" fontId="5" fillId="4" borderId="10" xfId="1" applyNumberFormat="1" applyFont="1" applyFill="1" applyBorder="1"/>
    <xf numFmtId="164" fontId="5" fillId="0" borderId="4" xfId="1" applyNumberFormat="1" applyFont="1" applyBorder="1"/>
    <xf numFmtId="164" fontId="7" fillId="5" borderId="4" xfId="0" applyNumberFormat="1" applyFont="1" applyFill="1" applyBorder="1"/>
    <xf numFmtId="164" fontId="0" fillId="0" borderId="3" xfId="0" applyNumberFormat="1" applyBorder="1"/>
    <xf numFmtId="164" fontId="5" fillId="4" borderId="4" xfId="1" applyNumberFormat="1" applyFont="1" applyFill="1" applyBorder="1" applyAlignment="1">
      <alignment vertical="center"/>
    </xf>
    <xf numFmtId="164" fontId="5" fillId="4" borderId="4" xfId="1" applyNumberFormat="1" applyFont="1" applyFill="1" applyBorder="1" applyAlignment="1">
      <alignment horizontal="center" vertical="center"/>
    </xf>
    <xf numFmtId="164" fontId="4" fillId="6" borderId="8" xfId="1" applyNumberFormat="1" applyFont="1" applyFill="1" applyBorder="1"/>
    <xf numFmtId="164" fontId="4" fillId="8" borderId="8" xfId="1" applyNumberFormat="1" applyFont="1" applyFill="1" applyBorder="1"/>
    <xf numFmtId="164" fontId="4" fillId="5" borderId="9" xfId="1" applyNumberFormat="1" applyFont="1" applyFill="1" applyBorder="1"/>
    <xf numFmtId="164" fontId="0" fillId="7" borderId="4" xfId="1" applyNumberFormat="1" applyFont="1" applyFill="1" applyBorder="1"/>
    <xf numFmtId="164" fontId="6" fillId="0" borderId="0" xfId="0" applyNumberFormat="1" applyFont="1"/>
    <xf numFmtId="164" fontId="5" fillId="4" borderId="0" xfId="0" applyNumberFormat="1" applyFont="1" applyFill="1"/>
  </cellXfs>
  <cellStyles count="2">
    <cellStyle name="Moeda 2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E24" sqref="E24"/>
    </sheetView>
  </sheetViews>
  <sheetFormatPr defaultRowHeight="15"/>
  <cols>
    <col min="1" max="1" width="72.42578125" bestFit="1" customWidth="1"/>
    <col min="2" max="2" width="16" bestFit="1" customWidth="1"/>
  </cols>
  <sheetData>
    <row r="1" spans="1:14" ht="15.75" thickBot="1">
      <c r="A1" s="2" t="s">
        <v>60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4" t="s">
        <v>61</v>
      </c>
      <c r="B2" s="40">
        <v>1655.95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5" t="s">
        <v>65</v>
      </c>
      <c r="B3" s="2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6" t="s">
        <v>0</v>
      </c>
      <c r="B4" s="33">
        <v>22349.11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7" t="s">
        <v>1</v>
      </c>
      <c r="B5" s="8">
        <v>123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7" t="s">
        <v>2</v>
      </c>
      <c r="B6" s="23">
        <v>1916.3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7" t="s">
        <v>3</v>
      </c>
      <c r="B7" s="33">
        <v>5520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7" t="s">
        <v>4</v>
      </c>
      <c r="B8" s="33">
        <v>1.29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7" t="s">
        <v>5</v>
      </c>
      <c r="B9" s="33"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8" t="s">
        <v>6</v>
      </c>
      <c r="B10" s="8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9" t="s">
        <v>62</v>
      </c>
      <c r="B11" s="34">
        <f>SUM(B4:B10)</f>
        <v>29909.7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0" t="s">
        <v>66</v>
      </c>
      <c r="B12" s="20">
        <f>B2+B11</f>
        <v>31565.65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1" t="s">
        <v>7</v>
      </c>
      <c r="B13" s="4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7" t="s">
        <v>8</v>
      </c>
      <c r="B14" s="31">
        <v>1416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7" t="s">
        <v>9</v>
      </c>
      <c r="B15" s="31">
        <v>167.69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7" t="s">
        <v>10</v>
      </c>
      <c r="B16" s="31">
        <v>3139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7" t="s">
        <v>11</v>
      </c>
      <c r="B17" s="31">
        <v>246.09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7" t="s">
        <v>12</v>
      </c>
      <c r="B18" s="31"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7" t="s">
        <v>13</v>
      </c>
      <c r="B19" s="31"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7" t="s">
        <v>14</v>
      </c>
      <c r="B20" s="31">
        <v>727.66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6" t="s">
        <v>69</v>
      </c>
      <c r="B21" s="31">
        <v>145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6" t="s">
        <v>15</v>
      </c>
      <c r="B22" s="31"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6" t="s">
        <v>16</v>
      </c>
      <c r="B23" s="31">
        <v>501.22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6" t="s">
        <v>59</v>
      </c>
      <c r="B24" s="31"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7" t="s">
        <v>17</v>
      </c>
      <c r="B25" s="31">
        <v>373.68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7" t="s">
        <v>18</v>
      </c>
      <c r="B26" s="31">
        <v>516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7" t="s">
        <v>19</v>
      </c>
      <c r="B27" s="31">
        <v>172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7" t="s">
        <v>20</v>
      </c>
      <c r="B28" s="32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7" t="s">
        <v>21</v>
      </c>
      <c r="B29" s="31">
        <v>346.72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7" t="s">
        <v>22</v>
      </c>
      <c r="B30" s="31">
        <v>190.38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7" t="s">
        <v>23</v>
      </c>
      <c r="B31" s="31">
        <v>625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7" t="s">
        <v>24</v>
      </c>
      <c r="B32" s="31"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7" t="s">
        <v>25</v>
      </c>
      <c r="B33" s="31"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24" t="s">
        <v>26</v>
      </c>
      <c r="B34" s="30">
        <f>SUM(B14:B33)</f>
        <v>8566.4400000000023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3" t="s">
        <v>27</v>
      </c>
      <c r="B35" s="4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6" t="s">
        <v>28</v>
      </c>
      <c r="B36" s="12">
        <v>855.79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7" t="s">
        <v>29</v>
      </c>
      <c r="B37" s="12">
        <v>3474.37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7" t="s">
        <v>30</v>
      </c>
      <c r="B38" s="12">
        <v>141.71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7" t="s">
        <v>31</v>
      </c>
      <c r="B39" s="12">
        <v>8706.01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7" t="s">
        <v>32</v>
      </c>
      <c r="B40" s="12">
        <v>2184.15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7" t="s">
        <v>33</v>
      </c>
      <c r="B41" s="29"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7" t="s">
        <v>34</v>
      </c>
      <c r="B42" s="12"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7" t="s">
        <v>35</v>
      </c>
      <c r="B43" s="12"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7" t="s">
        <v>36</v>
      </c>
      <c r="B44" s="12"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7" t="s">
        <v>37</v>
      </c>
      <c r="B45" s="12">
        <v>299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24" t="s">
        <v>38</v>
      </c>
      <c r="B46" s="28">
        <f>SUM(B36:B45)</f>
        <v>15661.03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3" t="s">
        <v>39</v>
      </c>
      <c r="B47" s="1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7" t="s">
        <v>40</v>
      </c>
      <c r="B48" s="12">
        <v>4206.3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24" t="s">
        <v>41</v>
      </c>
      <c r="B49" s="28">
        <f>SUM(B48)</f>
        <v>4206.3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5" t="s">
        <v>42</v>
      </c>
      <c r="B50" s="3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7" t="s">
        <v>43</v>
      </c>
      <c r="B51" s="31">
        <v>120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22" t="s">
        <v>44</v>
      </c>
      <c r="B52" s="41">
        <f>SUM(B51)</f>
        <v>120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5" t="s">
        <v>45</v>
      </c>
      <c r="B53" s="3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7" t="s">
        <v>46</v>
      </c>
      <c r="B54" s="8">
        <v>141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7" t="s">
        <v>47</v>
      </c>
      <c r="B55" s="31">
        <v>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7" t="s">
        <v>48</v>
      </c>
      <c r="B56" s="31"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24" t="s">
        <v>49</v>
      </c>
      <c r="B57" s="30">
        <f>SUM(B54:B56)</f>
        <v>141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5" t="s">
        <v>50</v>
      </c>
      <c r="B58" s="3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7" t="s">
        <v>51</v>
      </c>
      <c r="B59" s="31"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21" t="s">
        <v>52</v>
      </c>
      <c r="B60" s="36">
        <v>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21" t="s">
        <v>53</v>
      </c>
      <c r="B61" s="31">
        <v>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21" t="s">
        <v>54</v>
      </c>
      <c r="B62" s="37"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21" t="s">
        <v>68</v>
      </c>
      <c r="B63" s="31">
        <v>188.39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7" t="s">
        <v>55</v>
      </c>
      <c r="B64" s="31"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7" t="s">
        <v>67</v>
      </c>
      <c r="B65" s="31">
        <v>200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7" t="s">
        <v>56</v>
      </c>
      <c r="B66" s="31"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thickBot="1">
      <c r="A67" s="24" t="s">
        <v>57</v>
      </c>
      <c r="B67" s="30">
        <f>SUM(B59:B66)</f>
        <v>388.39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thickBot="1">
      <c r="A68" s="14" t="s">
        <v>58</v>
      </c>
      <c r="B68" s="38">
        <f>B67+B57+B52+B49+B46+B34</f>
        <v>29083.160000000003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thickBot="1">
      <c r="A69" s="26" t="s">
        <v>63</v>
      </c>
      <c r="B69" s="39">
        <f>B11-B68</f>
        <v>826.53999999999724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thickBot="1">
      <c r="A70" s="26" t="s">
        <v>64</v>
      </c>
      <c r="B70" s="40">
        <f>B2+B69</f>
        <v>2482.4899999999971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9"/>
      <c r="B71" s="2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Euziane Storch</dc:creator>
  <cp:lastModifiedBy>Euziane Storch</cp:lastModifiedBy>
  <dcterms:created xsi:type="dcterms:W3CDTF">2018-04-09T11:56:20Z</dcterms:created>
  <dcterms:modified xsi:type="dcterms:W3CDTF">2018-05-24T13:43:27Z</dcterms:modified>
</cp:coreProperties>
</file>