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B13" i="1"/>
  <c r="B69" l="1"/>
  <c r="B53"/>
  <c r="B47"/>
  <c r="B35"/>
  <c r="B59"/>
  <c r="B70" s="1"/>
  <c r="B71" s="1"/>
  <c r="B72" s="1"/>
  <c r="B50"/>
  <c r="B12"/>
</calcChain>
</file>

<file path=xl/sharedStrings.xml><?xml version="1.0" encoding="utf-8"?>
<sst xmlns="http://schemas.openxmlformats.org/spreadsheetml/2006/main" count="72" uniqueCount="72">
  <si>
    <t>Contribuição dos Associados (consultas e mensalidades)</t>
  </si>
  <si>
    <t>Filiações</t>
  </si>
  <si>
    <t>Repasse Unimed e Convênios</t>
  </si>
  <si>
    <t>Serviços Balcão</t>
  </si>
  <si>
    <t>Fundo de Investimento</t>
  </si>
  <si>
    <t>Aluguel Sala</t>
  </si>
  <si>
    <t>Outros (extorno bancário)</t>
  </si>
  <si>
    <t>Despesas Administrativas</t>
  </si>
  <si>
    <t>Aluguel</t>
  </si>
  <si>
    <t>Coelba Embasa</t>
  </si>
  <si>
    <t>Assessorias (jurídica, contábil , imprensa)</t>
  </si>
  <si>
    <t>Combustível/Transporte</t>
  </si>
  <si>
    <t>Correio e Cartório</t>
  </si>
  <si>
    <t>Impostos e DAJE</t>
  </si>
  <si>
    <t>Despesas bancárias/Sicob</t>
  </si>
  <si>
    <t>Certificado / Furto de Caixa</t>
  </si>
  <si>
    <t>Recarga de Cartucho/ Bateria Celular/Chip/Fonte</t>
  </si>
  <si>
    <t>Alimentação/Limpeza</t>
  </si>
  <si>
    <t>Placas Adesivos/Cartões/banners</t>
  </si>
  <si>
    <t>Telefone/Internete</t>
  </si>
  <si>
    <t>Manutenção MOTO CDL e Carro Presidência</t>
  </si>
  <si>
    <t>Manutenção CDL (Prédio)</t>
  </si>
  <si>
    <t>Manutenção de Computador/ Instalação programas</t>
  </si>
  <si>
    <t>Material de escritório e Despesas Administrativas</t>
  </si>
  <si>
    <t xml:space="preserve">Mensalidade SIAF </t>
  </si>
  <si>
    <t>Site CDL -  Manutenção e Hospedagem e publicidade</t>
  </si>
  <si>
    <t>Equipamento de Proteção Individual</t>
  </si>
  <si>
    <t>Despesas Advogado Diligência</t>
  </si>
  <si>
    <t>TOTAL DESPESAS ADMINISTRATIVAS</t>
  </si>
  <si>
    <t>Despesas com Folha de Pagamento</t>
  </si>
  <si>
    <t>FGTS</t>
  </si>
  <si>
    <t xml:space="preserve">INSS </t>
  </si>
  <si>
    <t>DARF</t>
  </si>
  <si>
    <t>SALÁRIO</t>
  </si>
  <si>
    <t>Férias</t>
  </si>
  <si>
    <t xml:space="preserve">13º SALÁRIO </t>
  </si>
  <si>
    <t>Adiantamento de Salário</t>
  </si>
  <si>
    <t>Despesa Recisão</t>
  </si>
  <si>
    <t>Comissões</t>
  </si>
  <si>
    <t>Vale Transporte</t>
  </si>
  <si>
    <t>TOTAL DESPESAS FOLHAS de PAGAMENTO</t>
  </si>
  <si>
    <t>Repasses e Convênios</t>
  </si>
  <si>
    <t>Repasse CNDL - DASPC</t>
  </si>
  <si>
    <t>TOTAL DE REPASSES E CONVÊNIOS</t>
  </si>
  <si>
    <t>Outros</t>
  </si>
  <si>
    <t xml:space="preserve"> Fatura de Associados</t>
  </si>
  <si>
    <t xml:space="preserve">Total </t>
  </si>
  <si>
    <t>Investimento</t>
  </si>
  <si>
    <t>Bittarom</t>
  </si>
  <si>
    <t>Aquisição Ar condicioando</t>
  </si>
  <si>
    <t>Gráfica</t>
  </si>
  <si>
    <t>Seguro da Moto</t>
  </si>
  <si>
    <t>TOTAL INVESTIMENTOS</t>
  </si>
  <si>
    <t>Eventos/Divulgação/Campanhas/Cursos</t>
  </si>
  <si>
    <t>Senac</t>
  </si>
  <si>
    <t>Transporte Treinamento</t>
  </si>
  <si>
    <t>Alimentação</t>
  </si>
  <si>
    <t xml:space="preserve">Gráfica </t>
  </si>
  <si>
    <t>Decoração Datas Comemorativas</t>
  </si>
  <si>
    <t>Carro de Som/ Divulgação/ SPOT</t>
  </si>
  <si>
    <t>Despesas campanha</t>
  </si>
  <si>
    <t>Doação/Homenagem</t>
  </si>
  <si>
    <t>TOTAL DE DESPESAS COM EVENTOS/DIVULGAÇÃO/CAMPANHAS/CURSOS</t>
  </si>
  <si>
    <t>TOTAL DESPESAS</t>
  </si>
  <si>
    <r>
      <t xml:space="preserve">                                      </t>
    </r>
    <r>
      <rPr>
        <b/>
        <sz val="9"/>
        <rFont val="Bookman Old Style"/>
        <family val="1"/>
      </rPr>
      <t xml:space="preserve">   PRESTAÇÃO DE CONTAS AGOSTO</t>
    </r>
  </si>
  <si>
    <t>Saldo JULHO - 2018</t>
  </si>
  <si>
    <t>Receitas  de AGOSTO de 2018</t>
  </si>
  <si>
    <t>Total Receitas  Mês de Agosto de 2018</t>
  </si>
  <si>
    <t>Total (saldo anterior + receitas de Agosto)</t>
  </si>
  <si>
    <t>Campanha 2018</t>
  </si>
  <si>
    <t>Saldo do Mês 07/2018 + Saldo do Mês 08/2018</t>
  </si>
  <si>
    <t>SALDO MÊS 08/2018</t>
  </si>
</sst>
</file>

<file path=xl/styles.xml><?xml version="1.0" encoding="utf-8"?>
<styleSheet xmlns="http://schemas.openxmlformats.org/spreadsheetml/2006/main">
  <numFmts count="1">
    <numFmt numFmtId="164" formatCode="_([$R$ -416]* #,##0.00_);_([$R$ -416]* \(#,##0.00\);_([$R$ -416]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Arial Unicode MS"/>
      <family val="2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b/>
      <sz val="9"/>
      <color theme="1"/>
      <name val="Bookman Old Style"/>
      <family val="1"/>
    </font>
    <font>
      <b/>
      <sz val="9"/>
      <color rgb="FFFF0000"/>
      <name val="Bookman Old Style"/>
      <family val="1"/>
    </font>
    <font>
      <b/>
      <sz val="9"/>
      <color rgb="FFFF0000"/>
      <name val="Arial Unicode MS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2" fillId="2" borderId="1" xfId="0" applyFont="1" applyFill="1" applyBorder="1"/>
    <xf numFmtId="0" fontId="5" fillId="2" borderId="2" xfId="0" applyFont="1" applyFill="1" applyBorder="1"/>
    <xf numFmtId="0" fontId="7" fillId="3" borderId="3" xfId="0" applyFont="1" applyFill="1" applyBorder="1"/>
    <xf numFmtId="0" fontId="7" fillId="0" borderId="5" xfId="0" applyFont="1" applyBorder="1"/>
    <xf numFmtId="0" fontId="5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/>
    <xf numFmtId="0" fontId="7" fillId="3" borderId="5" xfId="0" applyFont="1" applyFill="1" applyBorder="1"/>
    <xf numFmtId="0" fontId="3" fillId="3" borderId="4" xfId="0" applyFont="1" applyFill="1" applyBorder="1"/>
    <xf numFmtId="0" fontId="8" fillId="0" borderId="6" xfId="0" applyFont="1" applyFill="1" applyBorder="1"/>
    <xf numFmtId="164" fontId="5" fillId="4" borderId="4" xfId="0" applyNumberFormat="1" applyFont="1" applyFill="1" applyBorder="1"/>
    <xf numFmtId="0" fontId="8" fillId="0" borderId="7" xfId="0" applyFont="1" applyFill="1" applyBorder="1"/>
    <xf numFmtId="0" fontId="9" fillId="0" borderId="4" xfId="0" applyFont="1" applyFill="1" applyBorder="1"/>
    <xf numFmtId="0" fontId="8" fillId="0" borderId="4" xfId="0" applyFont="1" applyBorder="1"/>
    <xf numFmtId="164" fontId="5" fillId="4" borderId="0" xfId="0" applyNumberFormat="1" applyFont="1" applyFill="1" applyBorder="1"/>
    <xf numFmtId="0" fontId="5" fillId="0" borderId="6" xfId="0" applyFont="1" applyFill="1" applyBorder="1"/>
    <xf numFmtId="0" fontId="5" fillId="0" borderId="5" xfId="0" applyFont="1" applyBorder="1"/>
    <xf numFmtId="0" fontId="4" fillId="4" borderId="0" xfId="0" applyFont="1" applyFill="1" applyBorder="1"/>
    <xf numFmtId="164" fontId="3" fillId="5" borderId="4" xfId="0" applyNumberFormat="1" applyFont="1" applyFill="1" applyBorder="1"/>
    <xf numFmtId="0" fontId="2" fillId="0" borderId="4" xfId="0" applyFont="1" applyBorder="1"/>
    <xf numFmtId="0" fontId="7" fillId="0" borderId="4" xfId="0" applyFont="1" applyBorder="1"/>
    <xf numFmtId="164" fontId="5" fillId="0" borderId="4" xfId="0" applyNumberFormat="1" applyFont="1" applyBorder="1" applyAlignment="1">
      <alignment horizontal="right"/>
    </xf>
    <xf numFmtId="0" fontId="7" fillId="9" borderId="4" xfId="0" applyFont="1" applyFill="1" applyBorder="1"/>
    <xf numFmtId="0" fontId="4" fillId="0" borderId="0" xfId="0" applyFont="1" applyFill="1" applyBorder="1" applyAlignment="1">
      <alignment horizontal="center"/>
    </xf>
    <xf numFmtId="0" fontId="4" fillId="10" borderId="8" xfId="0" applyFont="1" applyFill="1" applyBorder="1"/>
    <xf numFmtId="164" fontId="2" fillId="4" borderId="4" xfId="0" applyNumberFormat="1" applyFont="1" applyFill="1" applyBorder="1"/>
    <xf numFmtId="164" fontId="5" fillId="7" borderId="4" xfId="0" applyNumberFormat="1" applyFont="1" applyFill="1" applyBorder="1"/>
    <xf numFmtId="164" fontId="0" fillId="0" borderId="4" xfId="0" applyNumberFormat="1" applyBorder="1"/>
    <xf numFmtId="164" fontId="5" fillId="7" borderId="4" xfId="1" applyNumberFormat="1" applyFont="1" applyFill="1" applyBorder="1"/>
    <xf numFmtId="164" fontId="5" fillId="4" borderId="4" xfId="1" applyNumberFormat="1" applyFont="1" applyFill="1" applyBorder="1"/>
    <xf numFmtId="164" fontId="5" fillId="4" borderId="10" xfId="1" applyNumberFormat="1" applyFont="1" applyFill="1" applyBorder="1"/>
    <xf numFmtId="164" fontId="5" fillId="0" borderId="4" xfId="1" applyNumberFormat="1" applyFont="1" applyBorder="1"/>
    <xf numFmtId="164" fontId="7" fillId="5" borderId="4" xfId="0" applyNumberFormat="1" applyFont="1" applyFill="1" applyBorder="1"/>
    <xf numFmtId="164" fontId="0" fillId="0" borderId="3" xfId="0" applyNumberFormat="1" applyBorder="1"/>
    <xf numFmtId="164" fontId="5" fillId="4" borderId="4" xfId="1" applyNumberFormat="1" applyFont="1" applyFill="1" applyBorder="1" applyAlignment="1">
      <alignment vertical="center"/>
    </xf>
    <xf numFmtId="164" fontId="5" fillId="4" borderId="4" xfId="1" applyNumberFormat="1" applyFont="1" applyFill="1" applyBorder="1" applyAlignment="1">
      <alignment horizontal="center" vertical="center"/>
    </xf>
    <xf numFmtId="164" fontId="4" fillId="6" borderId="8" xfId="1" applyNumberFormat="1" applyFont="1" applyFill="1" applyBorder="1"/>
    <xf numFmtId="164" fontId="4" fillId="8" borderId="8" xfId="1" applyNumberFormat="1" applyFont="1" applyFill="1" applyBorder="1"/>
    <xf numFmtId="164" fontId="4" fillId="5" borderId="9" xfId="1" applyNumberFormat="1" applyFont="1" applyFill="1" applyBorder="1"/>
    <xf numFmtId="164" fontId="0" fillId="7" borderId="4" xfId="1" applyNumberFormat="1" applyFont="1" applyFill="1" applyBorder="1"/>
    <xf numFmtId="164" fontId="6" fillId="0" borderId="0" xfId="0" applyNumberFormat="1" applyFont="1"/>
    <xf numFmtId="164" fontId="5" fillId="4" borderId="0" xfId="0" applyNumberFormat="1" applyFont="1" applyFill="1"/>
  </cellXfs>
  <cellStyles count="2">
    <cellStyle name="Moeda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workbookViewId="0">
      <selection activeCell="A71" sqref="A71"/>
    </sheetView>
  </sheetViews>
  <sheetFormatPr defaultRowHeight="15"/>
  <cols>
    <col min="1" max="1" width="72.42578125" bestFit="1" customWidth="1"/>
    <col min="2" max="2" width="14.85546875" bestFit="1" customWidth="1"/>
  </cols>
  <sheetData>
    <row r="1" spans="1:14" ht="15.75" thickBot="1">
      <c r="A1" s="2" t="s">
        <v>64</v>
      </c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 t="s">
        <v>65</v>
      </c>
      <c r="B2" s="40">
        <v>6854.53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5" t="s">
        <v>66</v>
      </c>
      <c r="B3" s="2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6" t="s">
        <v>0</v>
      </c>
      <c r="B4" s="33">
        <v>22363.83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7" t="s">
        <v>1</v>
      </c>
      <c r="B5" s="8">
        <v>198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7" t="s">
        <v>2</v>
      </c>
      <c r="B6" s="23">
        <v>2317.6799999999998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7" t="s">
        <v>3</v>
      </c>
      <c r="B7" s="33">
        <v>5186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7" t="s">
        <v>4</v>
      </c>
      <c r="B8" s="33">
        <v>0.04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7" t="s">
        <v>69</v>
      </c>
      <c r="B9" s="33"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8" t="s">
        <v>5</v>
      </c>
      <c r="B10" s="33"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18" t="s">
        <v>6</v>
      </c>
      <c r="B11" s="8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9" t="s">
        <v>67</v>
      </c>
      <c r="B12" s="34">
        <f>SUM(B4:B11)</f>
        <v>30065.550000000003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0" t="s">
        <v>68</v>
      </c>
      <c r="B13" s="20">
        <f>B2+B12</f>
        <v>36920.080000000002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1" t="s">
        <v>7</v>
      </c>
      <c r="B14" s="4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7" t="s">
        <v>8</v>
      </c>
      <c r="B15" s="31">
        <v>1416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7" t="s">
        <v>9</v>
      </c>
      <c r="B16" s="31">
        <v>211.37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7" t="s">
        <v>10</v>
      </c>
      <c r="B17" s="31">
        <v>3132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7" t="s">
        <v>11</v>
      </c>
      <c r="B18" s="31">
        <v>161.82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7" t="s">
        <v>12</v>
      </c>
      <c r="B19" s="31"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7" t="s">
        <v>13</v>
      </c>
      <c r="B20" s="31"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7" t="s">
        <v>14</v>
      </c>
      <c r="B21" s="31">
        <v>730.3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6" t="s">
        <v>15</v>
      </c>
      <c r="B22" s="31"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6" t="s">
        <v>16</v>
      </c>
      <c r="B23" s="31"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6" t="s">
        <v>17</v>
      </c>
      <c r="B24" s="31">
        <v>323.52999999999997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6" t="s">
        <v>18</v>
      </c>
      <c r="B25" s="31"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7" t="s">
        <v>19</v>
      </c>
      <c r="B26" s="31">
        <v>373.68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7" t="s">
        <v>20</v>
      </c>
      <c r="B27" s="31">
        <v>91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7" t="s">
        <v>21</v>
      </c>
      <c r="B28" s="31">
        <v>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7" t="s">
        <v>22</v>
      </c>
      <c r="B29" s="32">
        <v>120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7" t="s">
        <v>23</v>
      </c>
      <c r="B30" s="31">
        <v>575.02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7" t="s">
        <v>24</v>
      </c>
      <c r="B31" s="31">
        <v>190.38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7" t="s">
        <v>25</v>
      </c>
      <c r="B32" s="31">
        <v>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7" t="s">
        <v>26</v>
      </c>
      <c r="B33" s="31"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7" t="s">
        <v>27</v>
      </c>
      <c r="B34" s="31"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24" t="s">
        <v>28</v>
      </c>
      <c r="B35" s="30">
        <f>SUM(B15:B34)</f>
        <v>7332.0999999999995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3" t="s">
        <v>29</v>
      </c>
      <c r="B36" s="4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6" t="s">
        <v>30</v>
      </c>
      <c r="B37" s="12">
        <v>880.79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7" t="s">
        <v>31</v>
      </c>
      <c r="B38" s="12">
        <v>3967.38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7" t="s">
        <v>32</v>
      </c>
      <c r="B39" s="12">
        <v>145.44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7" t="s">
        <v>33</v>
      </c>
      <c r="B40" s="12">
        <v>9608.56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7" t="s">
        <v>34</v>
      </c>
      <c r="B41" s="12">
        <v>1974.04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7" t="s">
        <v>35</v>
      </c>
      <c r="B42" s="29"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7" t="s">
        <v>36</v>
      </c>
      <c r="B43" s="12">
        <v>195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7" t="s">
        <v>37</v>
      </c>
      <c r="B44" s="12"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7" t="s">
        <v>38</v>
      </c>
      <c r="B45" s="12"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7" t="s">
        <v>39</v>
      </c>
      <c r="B46" s="12">
        <v>312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24" t="s">
        <v>40</v>
      </c>
      <c r="B47" s="28">
        <f>SUM(B37:B46)</f>
        <v>17083.21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3" t="s">
        <v>41</v>
      </c>
      <c r="B48" s="1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7" t="s">
        <v>42</v>
      </c>
      <c r="B49" s="12">
        <v>4100.0600000000004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24" t="s">
        <v>43</v>
      </c>
      <c r="B50" s="28">
        <f>SUM(B49)</f>
        <v>4100.0600000000004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5" t="s">
        <v>44</v>
      </c>
      <c r="B51" s="3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7" t="s">
        <v>45</v>
      </c>
      <c r="B52" s="31">
        <v>103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22" t="s">
        <v>46</v>
      </c>
      <c r="B53" s="41">
        <f>SUM(B52)</f>
        <v>103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5" t="s">
        <v>47</v>
      </c>
      <c r="B54" s="3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7" t="s">
        <v>48</v>
      </c>
      <c r="B55" s="8">
        <v>163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7" t="s">
        <v>49</v>
      </c>
      <c r="B56" s="8">
        <v>110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7" t="s">
        <v>50</v>
      </c>
      <c r="B57" s="31"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7" t="s">
        <v>51</v>
      </c>
      <c r="B58" s="31">
        <v>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24" t="s">
        <v>52</v>
      </c>
      <c r="B59" s="30">
        <f>SUM(B55:B58)</f>
        <v>273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5" t="s">
        <v>53</v>
      </c>
      <c r="B60" s="3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7" t="s">
        <v>54</v>
      </c>
      <c r="B61" s="31">
        <v>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21" t="s">
        <v>55</v>
      </c>
      <c r="B62" s="36">
        <v>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21" t="s">
        <v>56</v>
      </c>
      <c r="B63" s="31">
        <v>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21" t="s">
        <v>57</v>
      </c>
      <c r="B64" s="37">
        <v>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21" t="s">
        <v>58</v>
      </c>
      <c r="B65" s="31">
        <v>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7" t="s">
        <v>59</v>
      </c>
      <c r="B66" s="31">
        <v>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7" t="s">
        <v>60</v>
      </c>
      <c r="B67" s="31">
        <v>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7" t="s">
        <v>61</v>
      </c>
      <c r="B68" s="31">
        <v>0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thickBot="1">
      <c r="A69" s="24" t="s">
        <v>62</v>
      </c>
      <c r="B69" s="30">
        <f>SUM(B61:B68)</f>
        <v>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thickBot="1">
      <c r="A70" s="14" t="s">
        <v>63</v>
      </c>
      <c r="B70" s="38">
        <f>B59+B53+B50+B47+B35</f>
        <v>28891.37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thickBot="1">
      <c r="A71" s="26" t="s">
        <v>71</v>
      </c>
      <c r="B71" s="39">
        <f>B13-B70</f>
        <v>8028.7100000000028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thickBot="1">
      <c r="A72" s="26" t="s">
        <v>70</v>
      </c>
      <c r="B72" s="40">
        <f>B2+B71</f>
        <v>14883.240000000002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9"/>
      <c r="B73" s="2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Euziane Storch</dc:creator>
  <cp:lastModifiedBy>Euziane Storch</cp:lastModifiedBy>
  <dcterms:created xsi:type="dcterms:W3CDTF">2018-09-06T13:16:47Z</dcterms:created>
  <dcterms:modified xsi:type="dcterms:W3CDTF">2018-09-28T19:27:33Z</dcterms:modified>
</cp:coreProperties>
</file>